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rnib2609\Desktop\"/>
    </mc:Choice>
  </mc:AlternateContent>
  <bookViews>
    <workbookView xWindow="0" yWindow="0" windowWidth="16455" windowHeight="5355" tabRatio="637"/>
  </bookViews>
  <sheets>
    <sheet name="Eftir yfirfer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L10" i="1"/>
  <c r="Q10" i="1"/>
  <c r="R10" i="1"/>
  <c r="S12" i="1" l="1"/>
  <c r="P12" i="1"/>
  <c r="O12" i="1"/>
  <c r="N12" i="1"/>
  <c r="M12" i="1"/>
  <c r="K12" i="1"/>
  <c r="J12" i="1"/>
  <c r="H12" i="1"/>
  <c r="G12" i="1"/>
  <c r="F12" i="1"/>
  <c r="E12" i="1"/>
  <c r="D12" i="1"/>
  <c r="C12" i="1"/>
  <c r="B12" i="1"/>
  <c r="AC12" i="1"/>
  <c r="AB12" i="1"/>
  <c r="AA12" i="1"/>
  <c r="Z12" i="1"/>
  <c r="Y12" i="1"/>
  <c r="X12" i="1"/>
  <c r="W12" i="1"/>
  <c r="V12" i="1"/>
  <c r="U12" i="1"/>
  <c r="T12" i="1"/>
  <c r="AD12" i="1" l="1"/>
  <c r="AC11" i="1"/>
  <c r="AC10" i="1" s="1"/>
  <c r="AB11" i="1"/>
  <c r="AB10" i="1" s="1"/>
  <c r="AA11" i="1"/>
  <c r="AA10" i="1" s="1"/>
  <c r="Z11" i="1"/>
  <c r="Z10" i="1" s="1"/>
  <c r="Y11" i="1"/>
  <c r="Y10" i="1" s="1"/>
  <c r="X11" i="1"/>
  <c r="X10" i="1" s="1"/>
  <c r="W11" i="1"/>
  <c r="W10" i="1" s="1"/>
  <c r="V11" i="1"/>
  <c r="V10" i="1" s="1"/>
  <c r="U11" i="1"/>
  <c r="U10" i="1" s="1"/>
  <c r="T11" i="1"/>
  <c r="T10" i="1" s="1"/>
  <c r="S11" i="1"/>
  <c r="S10" i="1" s="1"/>
  <c r="P11" i="1"/>
  <c r="P10" i="1" s="1"/>
  <c r="O11" i="1"/>
  <c r="O10" i="1" s="1"/>
  <c r="N11" i="1"/>
  <c r="N10" i="1" s="1"/>
  <c r="M11" i="1"/>
  <c r="M10" i="1" s="1"/>
  <c r="K11" i="1"/>
  <c r="K10" i="1" s="1"/>
  <c r="J11" i="1"/>
  <c r="J10" i="1" s="1"/>
  <c r="E11" i="1"/>
  <c r="E10" i="1" s="1"/>
  <c r="D11" i="1"/>
  <c r="D10" i="1" s="1"/>
  <c r="H11" i="1"/>
  <c r="H10" i="1" s="1"/>
  <c r="G11" i="1"/>
  <c r="G10" i="1" s="1"/>
  <c r="F11" i="1"/>
  <c r="F10" i="1" s="1"/>
  <c r="C11" i="1"/>
  <c r="C10" i="1" s="1"/>
  <c r="B11" i="1"/>
  <c r="C78" i="1"/>
  <c r="D78" i="1"/>
  <c r="E78" i="1"/>
  <c r="F78" i="1"/>
  <c r="G78" i="1"/>
  <c r="H78" i="1"/>
  <c r="I78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D11" i="1" l="1"/>
  <c r="B10" i="1"/>
  <c r="AE13" i="1"/>
  <c r="A74" i="1" l="1"/>
  <c r="B78" i="1" l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E72" i="1"/>
  <c r="AE74" i="1" l="1"/>
  <c r="V3" i="1"/>
  <c r="AG9" i="1"/>
  <c r="N3" i="1" l="1"/>
  <c r="AC3" i="1" l="1"/>
  <c r="AC79" i="1" s="1"/>
  <c r="AB3" i="1"/>
  <c r="AB79" i="1" s="1"/>
  <c r="AA3" i="1"/>
  <c r="AA79" i="1" s="1"/>
  <c r="Z3" i="1"/>
  <c r="Z79" i="1" s="1"/>
  <c r="Y3" i="1"/>
  <c r="Y79" i="1" s="1"/>
  <c r="X3" i="1"/>
  <c r="X79" i="1" s="1"/>
  <c r="X81" i="1" s="1"/>
  <c r="W3" i="1"/>
  <c r="W79" i="1" s="1"/>
  <c r="V79" i="1"/>
  <c r="V81" i="1" s="1"/>
  <c r="U3" i="1"/>
  <c r="T3" i="1"/>
  <c r="T79" i="1" s="1"/>
  <c r="S3" i="1"/>
  <c r="S79" i="1" s="1"/>
  <c r="R3" i="1"/>
  <c r="R79" i="1" s="1"/>
  <c r="Q3" i="1"/>
  <c r="Q79" i="1" s="1"/>
  <c r="P3" i="1"/>
  <c r="P79" i="1" s="1"/>
  <c r="P81" i="1" s="1"/>
  <c r="O3" i="1"/>
  <c r="O79" i="1" s="1"/>
  <c r="N79" i="1"/>
  <c r="M3" i="1"/>
  <c r="M79" i="1" s="1"/>
  <c r="L3" i="1"/>
  <c r="L79" i="1" s="1"/>
  <c r="K3" i="1"/>
  <c r="K79" i="1" s="1"/>
  <c r="J3" i="1"/>
  <c r="J79" i="1" s="1"/>
  <c r="I3" i="1"/>
  <c r="I79" i="1" s="1"/>
  <c r="H3" i="1"/>
  <c r="H79" i="1" s="1"/>
  <c r="G3" i="1"/>
  <c r="G79" i="1" s="1"/>
  <c r="G81" i="1" s="1"/>
  <c r="F3" i="1"/>
  <c r="F79" i="1" s="1"/>
  <c r="E3" i="1"/>
  <c r="E79" i="1" s="1"/>
  <c r="D3" i="1"/>
  <c r="D79" i="1" s="1"/>
  <c r="C3" i="1"/>
  <c r="C79" i="1" s="1"/>
  <c r="C81" i="1" s="1"/>
  <c r="B3" i="1"/>
  <c r="B79" i="1" s="1"/>
  <c r="U79" i="1" l="1"/>
  <c r="U81" i="1" s="1"/>
  <c r="S81" i="1"/>
  <c r="AE78" i="1"/>
  <c r="D81" i="1"/>
  <c r="H81" i="1"/>
  <c r="K81" i="1"/>
  <c r="M81" i="1"/>
  <c r="E81" i="1"/>
  <c r="L81" i="1"/>
  <c r="N81" i="1"/>
  <c r="Q81" i="1"/>
  <c r="AA81" i="1"/>
  <c r="F81" i="1"/>
  <c r="I81" i="1"/>
  <c r="O81" i="1"/>
  <c r="J81" i="1"/>
  <c r="R81" i="1"/>
  <c r="W81" i="1"/>
  <c r="Z81" i="1"/>
  <c r="AB81" i="1"/>
  <c r="B81" i="1"/>
  <c r="T81" i="1"/>
  <c r="Y81" i="1"/>
  <c r="AC81" i="1"/>
</calcChain>
</file>

<file path=xl/sharedStrings.xml><?xml version="1.0" encoding="utf-8"?>
<sst xmlns="http://schemas.openxmlformats.org/spreadsheetml/2006/main" count="110" uniqueCount="63">
  <si>
    <t xml:space="preserve">         Reykjavíkurborg</t>
  </si>
  <si>
    <t>Hæsta tilboð pr. lóð:</t>
  </si>
  <si>
    <t xml:space="preserve">Gata: </t>
  </si>
  <si>
    <t>Friggjarbrunnur</t>
  </si>
  <si>
    <t>Gefjunarbrunnur</t>
  </si>
  <si>
    <t>Iðunnarbrunnur</t>
  </si>
  <si>
    <t>Sifjarbrunnur</t>
  </si>
  <si>
    <t xml:space="preserve">húsnr.: </t>
  </si>
  <si>
    <t>11</t>
  </si>
  <si>
    <t>7</t>
  </si>
  <si>
    <t>18</t>
  </si>
  <si>
    <t>21</t>
  </si>
  <si>
    <t>32</t>
  </si>
  <si>
    <t>5</t>
  </si>
  <si>
    <t>10</t>
  </si>
  <si>
    <t>14</t>
  </si>
  <si>
    <t>16</t>
  </si>
  <si>
    <t>3</t>
  </si>
  <si>
    <t>46</t>
  </si>
  <si>
    <t>48</t>
  </si>
  <si>
    <t>80</t>
  </si>
  <si>
    <t>96</t>
  </si>
  <si>
    <t>98</t>
  </si>
  <si>
    <t xml:space="preserve">húsgerð: </t>
  </si>
  <si>
    <t>E</t>
  </si>
  <si>
    <t>R</t>
  </si>
  <si>
    <t>F</t>
  </si>
  <si>
    <t xml:space="preserve">BJÓÐANDI                   fj. íbúða: </t>
  </si>
  <si>
    <t>Tilboð alls:</t>
  </si>
  <si>
    <t>Útreikningar</t>
  </si>
  <si>
    <t>Hæsta tilboð</t>
  </si>
  <si>
    <t>Hæsta tilboð í kr. pr. íbúð</t>
  </si>
  <si>
    <t>Gerðarbrunnur</t>
  </si>
  <si>
    <t>50</t>
  </si>
  <si>
    <t>30</t>
  </si>
  <si>
    <t>Urðarbrunnur</t>
  </si>
  <si>
    <t>19</t>
  </si>
  <si>
    <t>20</t>
  </si>
  <si>
    <t>94</t>
  </si>
  <si>
    <t>T</t>
  </si>
  <si>
    <t>Silfratjörn</t>
  </si>
  <si>
    <t>6-12</t>
  </si>
  <si>
    <t>Jarpstjörn</t>
  </si>
  <si>
    <t>14-18</t>
  </si>
  <si>
    <t>13-17</t>
  </si>
  <si>
    <t>Fj. íbúða</t>
  </si>
  <si>
    <t>Reitur E
Skygnisbraut 13-15, 
Rökkvatjörn 1 
Gæfutjörn 10-14 
Jarpstjörn 2-4</t>
  </si>
  <si>
    <t>Fjöldi gildra tilboða</t>
  </si>
  <si>
    <t>Fjöldi gildra tilboða pr. lóð</t>
  </si>
  <si>
    <t>Úlfarsárdalur - opnun tilboða í byggingarrétt miðvikudaginn 16. september 2018</t>
  </si>
  <si>
    <t>52</t>
  </si>
  <si>
    <t>ÓGILT</t>
  </si>
  <si>
    <t>Ógilt 80.275.000</t>
  </si>
  <si>
    <t>Ógilt 302.900.000</t>
  </si>
  <si>
    <t>Gatnagerðargjald 1. sept 2018</t>
  </si>
  <si>
    <t>kr./ferm.</t>
  </si>
  <si>
    <t>raðhús, parhús, tvíbýlshús og keðjuhús</t>
  </si>
  <si>
    <t>fjölbýlishús</t>
  </si>
  <si>
    <t>annað húsnæði</t>
  </si>
  <si>
    <t>einbýlishús með eða án tvíbýlisaðstöðu</t>
  </si>
  <si>
    <t xml:space="preserve">hámarksstærð húss fermetrar: </t>
  </si>
  <si>
    <t>Heildarupphæð (gatng.gj.+byggingarr.) mv. að boði sé tekið</t>
  </si>
  <si>
    <t>Tilboðstrygging greidd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</si>
</sst>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I_S_K_-;\-* #,##0.00\ _I_S_K_-;_-* &quot;-&quot;??\ _I_S_K_-;_-@_-"/>
    <numFmt numFmtId="164" formatCode="#,##0.0"/>
    <numFmt numFmtId="165" formatCode="_-* #,##0\ _I_S_K_-;\-* #,##0\ _I_S_K_-;_-* &quot;-&quot;??\ _I_S_K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3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Border="1"/>
    <xf numFmtId="0" fontId="5" fillId="0" borderId="1" xfId="0" applyFont="1" applyFill="1" applyBorder="1" applyAlignment="1" applyProtection="1">
      <alignment horizontal="right"/>
    </xf>
    <xf numFmtId="3" fontId="0" fillId="0" borderId="2" xfId="0" applyNumberFormat="1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0" xfId="0" applyProtection="1"/>
    <xf numFmtId="0" fontId="5" fillId="2" borderId="6" xfId="0" applyFont="1" applyFill="1" applyBorder="1" applyAlignment="1" applyProtection="1">
      <alignment horizontal="right"/>
    </xf>
    <xf numFmtId="49" fontId="5" fillId="2" borderId="8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6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right"/>
    </xf>
    <xf numFmtId="0" fontId="7" fillId="2" borderId="11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vertical="center" wrapText="1"/>
      <protection locked="0"/>
    </xf>
    <xf numFmtId="3" fontId="0" fillId="0" borderId="8" xfId="0" applyNumberFormat="1" applyFill="1" applyBorder="1" applyAlignment="1" applyProtection="1">
      <alignment vertical="center"/>
      <protection locked="0"/>
    </xf>
    <xf numFmtId="3" fontId="0" fillId="0" borderId="7" xfId="0" applyNumberFormat="1" applyFill="1" applyBorder="1" applyAlignment="1" applyProtection="1">
      <alignment horizontal="center" vertical="center"/>
      <protection locked="0"/>
    </xf>
    <xf numFmtId="3" fontId="0" fillId="0" borderId="8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3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center"/>
    </xf>
    <xf numFmtId="3" fontId="0" fillId="0" borderId="0" xfId="0" applyNumberFormat="1" applyFill="1" applyBorder="1" applyProtection="1"/>
    <xf numFmtId="49" fontId="5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10" fillId="0" borderId="0" xfId="0" applyFont="1" applyFill="1" applyAlignment="1">
      <alignment vertical="center"/>
    </xf>
    <xf numFmtId="49" fontId="6" fillId="4" borderId="0" xfId="0" applyNumberFormat="1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49" fontId="5" fillId="4" borderId="8" xfId="0" applyNumberFormat="1" applyFont="1" applyFill="1" applyBorder="1" applyAlignment="1" applyProtection="1">
      <alignment horizontal="center"/>
    </xf>
    <xf numFmtId="49" fontId="5" fillId="4" borderId="7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3" fontId="0" fillId="5" borderId="8" xfId="0" applyNumberForma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3" fontId="0" fillId="5" borderId="7" xfId="0" applyNumberForma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top"/>
    </xf>
    <xf numFmtId="0" fontId="0" fillId="4" borderId="13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/>
    </xf>
    <xf numFmtId="3" fontId="0" fillId="5" borderId="8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0" fontId="0" fillId="6" borderId="5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right"/>
    </xf>
    <xf numFmtId="0" fontId="6" fillId="4" borderId="15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15" fillId="3" borderId="14" xfId="0" applyFont="1" applyFill="1" applyBorder="1" applyAlignment="1" applyProtection="1">
      <alignment horizontal="right"/>
    </xf>
    <xf numFmtId="165" fontId="16" fillId="3" borderId="15" xfId="1" applyNumberFormat="1" applyFont="1" applyFill="1" applyBorder="1" applyAlignment="1" applyProtection="1">
      <alignment horizontal="center" vertical="center"/>
    </xf>
    <xf numFmtId="165" fontId="16" fillId="3" borderId="0" xfId="1" applyNumberFormat="1" applyFont="1" applyFill="1" applyBorder="1" applyAlignment="1" applyProtection="1">
      <alignment horizontal="center" vertical="center"/>
    </xf>
    <xf numFmtId="165" fontId="17" fillId="4" borderId="0" xfId="1" applyNumberFormat="1" applyFont="1" applyFill="1" applyBorder="1" applyAlignment="1" applyProtection="1">
      <alignment horizontal="center" vertical="center"/>
    </xf>
    <xf numFmtId="165" fontId="17" fillId="0" borderId="0" xfId="1" applyNumberFormat="1" applyFont="1" applyAlignment="1" applyProtection="1">
      <alignment horizontal="center" vertical="center"/>
    </xf>
    <xf numFmtId="165" fontId="12" fillId="3" borderId="14" xfId="1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>
      <protection locked="0"/>
    </xf>
    <xf numFmtId="165" fontId="16" fillId="3" borderId="16" xfId="1" applyNumberFormat="1" applyFont="1" applyFill="1" applyBorder="1" applyAlignment="1" applyProtection="1">
      <alignment horizontal="center" vertical="center"/>
    </xf>
    <xf numFmtId="165" fontId="0" fillId="3" borderId="15" xfId="1" applyNumberFormat="1" applyFont="1" applyFill="1" applyBorder="1" applyAlignment="1" applyProtection="1">
      <alignment horizontal="center" vertical="center"/>
    </xf>
    <xf numFmtId="3" fontId="13" fillId="3" borderId="0" xfId="0" applyNumberFormat="1" applyFont="1" applyFill="1" applyBorder="1" applyAlignment="1" applyProtection="1">
      <alignment horizontal="center"/>
    </xf>
    <xf numFmtId="165" fontId="13" fillId="3" borderId="15" xfId="0" applyNumberFormat="1" applyFont="1" applyFill="1" applyBorder="1" applyAlignment="1" applyProtection="1">
      <alignment horizontal="center"/>
    </xf>
    <xf numFmtId="3" fontId="0" fillId="0" borderId="17" xfId="0" applyNumberFormat="1" applyFill="1" applyBorder="1" applyProtection="1"/>
    <xf numFmtId="3" fontId="0" fillId="0" borderId="18" xfId="0" applyNumberFormat="1" applyFill="1" applyBorder="1" applyProtection="1"/>
    <xf numFmtId="0" fontId="5" fillId="5" borderId="0" xfId="0" applyFont="1" applyFill="1" applyBorder="1" applyAlignment="1" applyProtection="1">
      <alignment horizontal="right"/>
    </xf>
  </cellXfs>
  <cellStyles count="2">
    <cellStyle name="Venjulegt" xfId="0" builtinId="0"/>
    <cellStyle name="Þúsundaskiltákn" xfId="1" builtinId="3"/>
  </cellStyles>
  <dxfs count="0"/>
  <tableStyles count="1" defaultTableStyle="TableStyleMedium2" defaultPivotStyle="PivotStyleLight16">
    <tableStyle name="PivotTable-stíll 1" table="0" count="0"/>
  </tableStyles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409575</xdr:colOff>
          <xdr:row>2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298"/>
  <sheetViews>
    <sheetView tabSelected="1" topLeftCell="A4" zoomScale="80" zoomScaleNormal="80" workbookViewId="0">
      <pane xSplit="1" ySplit="6" topLeftCell="B10" activePane="bottomRight" state="frozen"/>
      <selection activeCell="A4" sqref="A4"/>
      <selection pane="topRight" activeCell="B4" sqref="B4"/>
      <selection pane="bottomLeft" activeCell="A8" sqref="A8"/>
      <selection pane="bottomRight" activeCell="A5" sqref="A5"/>
    </sheetView>
  </sheetViews>
  <sheetFormatPr defaultColWidth="15.5703125" defaultRowHeight="15" x14ac:dyDescent="0.25"/>
  <cols>
    <col min="1" max="1" width="33.140625" style="37" customWidth="1"/>
    <col min="2" max="11" width="15.5703125" style="34"/>
    <col min="12" max="28" width="15.5703125" style="31"/>
    <col min="29" max="30" width="15.5703125" style="38"/>
    <col min="31" max="31" width="15.5703125" style="39"/>
    <col min="32" max="16384" width="15.5703125" style="36"/>
  </cols>
  <sheetData>
    <row r="1" spans="1:33" s="3" customFormat="1" ht="24" customHeight="1" x14ac:dyDescent="0.25">
      <c r="A1" s="1" t="s">
        <v>0</v>
      </c>
      <c r="C1" s="2" t="s">
        <v>49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1"/>
      <c r="AE1" s="4"/>
    </row>
    <row r="2" spans="1:33" s="3" customFormat="1" ht="23.25" customHeight="1" x14ac:dyDescent="0.25">
      <c r="A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1"/>
      <c r="AE2" s="4"/>
    </row>
    <row r="3" spans="1:33" s="3" customFormat="1" ht="20.25" customHeight="1" thickBot="1" x14ac:dyDescent="0.3">
      <c r="A3" s="6" t="s">
        <v>1</v>
      </c>
      <c r="B3" s="7">
        <f t="shared" ref="B3:AC3" si="0">MAX(B13:B72)</f>
        <v>4500000</v>
      </c>
      <c r="C3" s="7">
        <f t="shared" si="0"/>
        <v>20000000</v>
      </c>
      <c r="D3" s="7">
        <f t="shared" si="0"/>
        <v>1500000</v>
      </c>
      <c r="E3" s="7">
        <f t="shared" si="0"/>
        <v>1500000</v>
      </c>
      <c r="F3" s="7">
        <f t="shared" si="0"/>
        <v>1500000</v>
      </c>
      <c r="G3" s="7">
        <f t="shared" si="0"/>
        <v>4500000</v>
      </c>
      <c r="H3" s="7">
        <f t="shared" si="0"/>
        <v>2100000</v>
      </c>
      <c r="I3" s="7">
        <f t="shared" si="0"/>
        <v>5000001</v>
      </c>
      <c r="J3" s="7">
        <f t="shared" si="0"/>
        <v>5000001</v>
      </c>
      <c r="K3" s="7">
        <f t="shared" si="0"/>
        <v>5300000</v>
      </c>
      <c r="L3" s="7">
        <f t="shared" si="0"/>
        <v>5300000</v>
      </c>
      <c r="M3" s="7">
        <f t="shared" si="0"/>
        <v>5300000</v>
      </c>
      <c r="N3" s="7">
        <f t="shared" si="0"/>
        <v>5300000</v>
      </c>
      <c r="O3" s="7">
        <f t="shared" si="0"/>
        <v>5300000</v>
      </c>
      <c r="P3" s="7">
        <f t="shared" si="0"/>
        <v>1500000</v>
      </c>
      <c r="Q3" s="7">
        <f t="shared" si="0"/>
        <v>1500000</v>
      </c>
      <c r="R3" s="7">
        <f t="shared" si="0"/>
        <v>1500000</v>
      </c>
      <c r="S3" s="7">
        <f t="shared" si="0"/>
        <v>1500000</v>
      </c>
      <c r="T3" s="7">
        <f t="shared" si="0"/>
        <v>20000000</v>
      </c>
      <c r="U3" s="7">
        <f t="shared" si="0"/>
        <v>10500000</v>
      </c>
      <c r="V3" s="7">
        <f t="shared" si="0"/>
        <v>10000000</v>
      </c>
      <c r="W3" s="7">
        <f t="shared" si="0"/>
        <v>2202000</v>
      </c>
      <c r="X3" s="7">
        <f t="shared" si="0"/>
        <v>2202000</v>
      </c>
      <c r="Y3" s="7">
        <f t="shared" si="0"/>
        <v>6100000</v>
      </c>
      <c r="Z3" s="7">
        <f t="shared" si="0"/>
        <v>24000000</v>
      </c>
      <c r="AA3" s="7">
        <f t="shared" si="0"/>
        <v>5400000</v>
      </c>
      <c r="AB3" s="7">
        <f t="shared" si="0"/>
        <v>10150000</v>
      </c>
      <c r="AC3" s="7">
        <f t="shared" si="0"/>
        <v>240000000</v>
      </c>
      <c r="AD3" s="42"/>
      <c r="AE3" s="8"/>
    </row>
    <row r="4" spans="1:33" s="3" customFormat="1" ht="20.25" customHeight="1" x14ac:dyDescent="0.25">
      <c r="A4" s="96" t="s">
        <v>62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  <c r="AB4" s="95"/>
      <c r="AC4" s="95"/>
      <c r="AD4" s="42"/>
      <c r="AE4" s="41"/>
    </row>
    <row r="5" spans="1:33" s="67" customFormat="1" ht="39" customHeight="1" x14ac:dyDescent="0.25">
      <c r="A5" s="63" t="s">
        <v>2</v>
      </c>
      <c r="B5" s="70" t="s">
        <v>32</v>
      </c>
      <c r="C5" s="70" t="s">
        <v>32</v>
      </c>
      <c r="D5" s="70" t="s">
        <v>32</v>
      </c>
      <c r="E5" s="70" t="s">
        <v>32</v>
      </c>
      <c r="F5" s="70" t="s">
        <v>32</v>
      </c>
      <c r="G5" s="70" t="s">
        <v>3</v>
      </c>
      <c r="H5" s="70" t="s">
        <v>6</v>
      </c>
      <c r="I5" s="64" t="s">
        <v>6</v>
      </c>
      <c r="J5" s="70" t="s">
        <v>6</v>
      </c>
      <c r="K5" s="70" t="s">
        <v>35</v>
      </c>
      <c r="L5" s="64" t="s">
        <v>35</v>
      </c>
      <c r="M5" s="70" t="s">
        <v>35</v>
      </c>
      <c r="N5" s="70" t="s">
        <v>35</v>
      </c>
      <c r="O5" s="70" t="s">
        <v>35</v>
      </c>
      <c r="P5" s="70" t="s">
        <v>35</v>
      </c>
      <c r="Q5" s="64" t="s">
        <v>35</v>
      </c>
      <c r="R5" s="64" t="s">
        <v>35</v>
      </c>
      <c r="S5" s="70" t="s">
        <v>35</v>
      </c>
      <c r="T5" s="70" t="s">
        <v>35</v>
      </c>
      <c r="U5" s="71" t="s">
        <v>4</v>
      </c>
      <c r="V5" s="71" t="s">
        <v>4</v>
      </c>
      <c r="W5" s="71" t="s">
        <v>4</v>
      </c>
      <c r="X5" s="71" t="s">
        <v>4</v>
      </c>
      <c r="Y5" s="71" t="s">
        <v>5</v>
      </c>
      <c r="Z5" s="72" t="s">
        <v>40</v>
      </c>
      <c r="AA5" s="73" t="s">
        <v>40</v>
      </c>
      <c r="AB5" s="73" t="s">
        <v>42</v>
      </c>
      <c r="AC5" s="74" t="s">
        <v>46</v>
      </c>
      <c r="AD5" s="65"/>
      <c r="AE5" s="66" t="s">
        <v>47</v>
      </c>
    </row>
    <row r="6" spans="1:33" s="12" customFormat="1" x14ac:dyDescent="0.25">
      <c r="A6" s="10" t="s">
        <v>7</v>
      </c>
      <c r="B6" s="50" t="s">
        <v>17</v>
      </c>
      <c r="C6" s="50" t="s">
        <v>18</v>
      </c>
      <c r="D6" s="50" t="s">
        <v>19</v>
      </c>
      <c r="E6" s="50" t="s">
        <v>33</v>
      </c>
      <c r="F6" s="50" t="s">
        <v>50</v>
      </c>
      <c r="G6" s="50" t="s">
        <v>11</v>
      </c>
      <c r="H6" s="50" t="s">
        <v>9</v>
      </c>
      <c r="I6" s="50" t="s">
        <v>34</v>
      </c>
      <c r="J6" s="50" t="s">
        <v>12</v>
      </c>
      <c r="K6" s="50" t="s">
        <v>17</v>
      </c>
      <c r="L6" s="51" t="s">
        <v>13</v>
      </c>
      <c r="M6" s="50" t="s">
        <v>16</v>
      </c>
      <c r="N6" s="50" t="s">
        <v>36</v>
      </c>
      <c r="O6" s="50" t="s">
        <v>37</v>
      </c>
      <c r="P6" s="50" t="s">
        <v>11</v>
      </c>
      <c r="Q6" s="50" t="s">
        <v>20</v>
      </c>
      <c r="R6" s="50" t="s">
        <v>38</v>
      </c>
      <c r="S6" s="50" t="s">
        <v>21</v>
      </c>
      <c r="T6" s="50" t="s">
        <v>22</v>
      </c>
      <c r="U6" s="50" t="s">
        <v>8</v>
      </c>
      <c r="V6" s="50" t="s">
        <v>15</v>
      </c>
      <c r="W6" s="50" t="s">
        <v>16</v>
      </c>
      <c r="X6" s="50" t="s">
        <v>10</v>
      </c>
      <c r="Y6" s="50" t="s">
        <v>14</v>
      </c>
      <c r="Z6" s="50" t="s">
        <v>41</v>
      </c>
      <c r="AA6" s="50" t="s">
        <v>43</v>
      </c>
      <c r="AB6" s="52" t="s">
        <v>44</v>
      </c>
      <c r="AC6" s="11"/>
      <c r="AD6" s="43"/>
      <c r="AE6" s="47"/>
    </row>
    <row r="7" spans="1:33" s="9" customFormat="1" x14ac:dyDescent="0.25">
      <c r="A7" s="10" t="s">
        <v>23</v>
      </c>
      <c r="B7" s="53" t="s">
        <v>24</v>
      </c>
      <c r="C7" s="53" t="s">
        <v>24</v>
      </c>
      <c r="D7" s="53" t="s">
        <v>24</v>
      </c>
      <c r="E7" s="53" t="s">
        <v>24</v>
      </c>
      <c r="F7" s="53" t="s">
        <v>24</v>
      </c>
      <c r="G7" s="53" t="s">
        <v>24</v>
      </c>
      <c r="H7" s="53" t="s">
        <v>24</v>
      </c>
      <c r="I7" s="53" t="s">
        <v>24</v>
      </c>
      <c r="J7" s="53" t="s">
        <v>24</v>
      </c>
      <c r="K7" s="53" t="s">
        <v>24</v>
      </c>
      <c r="L7" s="53" t="s">
        <v>24</v>
      </c>
      <c r="M7" s="53" t="s">
        <v>24</v>
      </c>
      <c r="N7" s="53" t="s">
        <v>24</v>
      </c>
      <c r="O7" s="53" t="s">
        <v>24</v>
      </c>
      <c r="P7" s="53" t="s">
        <v>24</v>
      </c>
      <c r="Q7" s="53" t="s">
        <v>24</v>
      </c>
      <c r="R7" s="53" t="s">
        <v>24</v>
      </c>
      <c r="S7" s="53" t="s">
        <v>24</v>
      </c>
      <c r="T7" s="53" t="s">
        <v>24</v>
      </c>
      <c r="U7" s="53" t="s">
        <v>39</v>
      </c>
      <c r="V7" s="53" t="s">
        <v>39</v>
      </c>
      <c r="W7" s="53" t="s">
        <v>39</v>
      </c>
      <c r="X7" s="53" t="s">
        <v>39</v>
      </c>
      <c r="Y7" s="53" t="s">
        <v>39</v>
      </c>
      <c r="Z7" s="54" t="s">
        <v>25</v>
      </c>
      <c r="AA7" s="54" t="s">
        <v>25</v>
      </c>
      <c r="AB7" s="54" t="s">
        <v>25</v>
      </c>
      <c r="AC7" s="13" t="s">
        <v>26</v>
      </c>
      <c r="AD7" s="44"/>
      <c r="AE7" s="48"/>
      <c r="AG7" s="9" t="s">
        <v>45</v>
      </c>
    </row>
    <row r="8" spans="1:33" s="9" customFormat="1" x14ac:dyDescent="0.25">
      <c r="A8" s="76" t="s">
        <v>60</v>
      </c>
      <c r="B8" s="77">
        <v>215</v>
      </c>
      <c r="C8" s="77">
        <v>340</v>
      </c>
      <c r="D8" s="77">
        <v>340</v>
      </c>
      <c r="E8" s="77">
        <v>340</v>
      </c>
      <c r="F8" s="77">
        <v>340</v>
      </c>
      <c r="G8" s="77">
        <v>247</v>
      </c>
      <c r="H8" s="77">
        <v>305</v>
      </c>
      <c r="I8" s="77">
        <v>225</v>
      </c>
      <c r="J8" s="77">
        <v>295</v>
      </c>
      <c r="K8" s="77">
        <v>290</v>
      </c>
      <c r="L8" s="77">
        <v>290</v>
      </c>
      <c r="M8" s="77">
        <v>270</v>
      </c>
      <c r="N8" s="77">
        <v>290</v>
      </c>
      <c r="O8" s="77">
        <v>290</v>
      </c>
      <c r="P8" s="77">
        <v>350</v>
      </c>
      <c r="Q8" s="77">
        <v>270</v>
      </c>
      <c r="R8" s="77">
        <v>270</v>
      </c>
      <c r="S8" s="77">
        <v>270</v>
      </c>
      <c r="T8" s="77">
        <v>305</v>
      </c>
      <c r="U8" s="77">
        <v>280</v>
      </c>
      <c r="V8" s="77">
        <v>280</v>
      </c>
      <c r="W8" s="77">
        <v>280</v>
      </c>
      <c r="X8" s="77">
        <v>280</v>
      </c>
      <c r="Y8" s="77">
        <v>280</v>
      </c>
      <c r="Z8" s="78">
        <v>800</v>
      </c>
      <c r="AA8" s="78">
        <v>600</v>
      </c>
      <c r="AB8" s="79">
        <v>600</v>
      </c>
      <c r="AC8" s="80">
        <v>6730</v>
      </c>
      <c r="AD8" s="44"/>
      <c r="AE8" s="48"/>
    </row>
    <row r="9" spans="1:33" s="9" customFormat="1" ht="24" customHeight="1" thickBot="1" x14ac:dyDescent="0.3">
      <c r="A9" s="14" t="s">
        <v>27</v>
      </c>
      <c r="B9" s="55">
        <v>1</v>
      </c>
      <c r="C9" s="55">
        <v>1</v>
      </c>
      <c r="D9" s="55">
        <v>1</v>
      </c>
      <c r="E9" s="55">
        <v>1</v>
      </c>
      <c r="F9" s="55">
        <v>1</v>
      </c>
      <c r="G9" s="55">
        <v>1</v>
      </c>
      <c r="H9" s="55">
        <v>1</v>
      </c>
      <c r="I9" s="55">
        <v>1</v>
      </c>
      <c r="J9" s="55">
        <v>1</v>
      </c>
      <c r="K9" s="55">
        <v>1</v>
      </c>
      <c r="L9" s="55">
        <v>1</v>
      </c>
      <c r="M9" s="55">
        <v>1</v>
      </c>
      <c r="N9" s="55">
        <v>1</v>
      </c>
      <c r="O9" s="55">
        <v>1</v>
      </c>
      <c r="P9" s="55">
        <v>1</v>
      </c>
      <c r="Q9" s="55">
        <v>1</v>
      </c>
      <c r="R9" s="55">
        <v>1</v>
      </c>
      <c r="S9" s="55">
        <v>1</v>
      </c>
      <c r="T9" s="55">
        <v>1</v>
      </c>
      <c r="U9" s="56">
        <v>2</v>
      </c>
      <c r="V9" s="56">
        <v>2</v>
      </c>
      <c r="W9" s="56">
        <v>2</v>
      </c>
      <c r="X9" s="56">
        <v>2</v>
      </c>
      <c r="Y9" s="56">
        <v>2</v>
      </c>
      <c r="Z9" s="57">
        <v>4</v>
      </c>
      <c r="AA9" s="57">
        <v>3</v>
      </c>
      <c r="AB9" s="58">
        <v>3</v>
      </c>
      <c r="AC9" s="15">
        <v>46</v>
      </c>
      <c r="AD9" s="44"/>
      <c r="AE9" s="49"/>
      <c r="AG9" s="9">
        <f>SUM(B9:AF9)</f>
        <v>85</v>
      </c>
    </row>
    <row r="10" spans="1:33" s="82" customFormat="1" ht="11.25" x14ac:dyDescent="0.2">
      <c r="A10" s="83"/>
      <c r="B10" s="93">
        <f>B11-B12</f>
        <v>7046410</v>
      </c>
      <c r="C10" s="93">
        <f t="shared" ref="C10:AC10" si="1">C11-C12</f>
        <v>11143160</v>
      </c>
      <c r="D10" s="93">
        <f t="shared" si="1"/>
        <v>11143160</v>
      </c>
      <c r="E10" s="93">
        <f t="shared" si="1"/>
        <v>11143160</v>
      </c>
      <c r="F10" s="93">
        <f t="shared" si="1"/>
        <v>11143160</v>
      </c>
      <c r="G10" s="93">
        <f t="shared" si="1"/>
        <v>8095178</v>
      </c>
      <c r="H10" s="93">
        <f t="shared" si="1"/>
        <v>9996070</v>
      </c>
      <c r="I10" s="93">
        <f t="shared" si="1"/>
        <v>0</v>
      </c>
      <c r="J10" s="93">
        <f t="shared" si="1"/>
        <v>9668330</v>
      </c>
      <c r="K10" s="93">
        <f t="shared" si="1"/>
        <v>9504460</v>
      </c>
      <c r="L10" s="93">
        <f t="shared" si="1"/>
        <v>0</v>
      </c>
      <c r="M10" s="93">
        <f t="shared" si="1"/>
        <v>8848980</v>
      </c>
      <c r="N10" s="93">
        <f t="shared" si="1"/>
        <v>9504460</v>
      </c>
      <c r="O10" s="93">
        <f t="shared" si="1"/>
        <v>9504460</v>
      </c>
      <c r="P10" s="93">
        <f t="shared" si="1"/>
        <v>11470900</v>
      </c>
      <c r="Q10" s="93">
        <f t="shared" si="1"/>
        <v>0</v>
      </c>
      <c r="R10" s="93">
        <f t="shared" si="1"/>
        <v>0</v>
      </c>
      <c r="S10" s="93">
        <f t="shared" si="1"/>
        <v>8848980</v>
      </c>
      <c r="T10" s="93">
        <f t="shared" si="1"/>
        <v>9996070</v>
      </c>
      <c r="U10" s="93">
        <f t="shared" si="1"/>
        <v>6913200</v>
      </c>
      <c r="V10" s="93">
        <f t="shared" si="1"/>
        <v>6913200</v>
      </c>
      <c r="W10" s="93">
        <f t="shared" si="1"/>
        <v>6913200</v>
      </c>
      <c r="X10" s="93">
        <f t="shared" si="1"/>
        <v>6913200</v>
      </c>
      <c r="Y10" s="93">
        <f t="shared" si="1"/>
        <v>6913200</v>
      </c>
      <c r="Z10" s="93">
        <f t="shared" si="1"/>
        <v>19752000</v>
      </c>
      <c r="AA10" s="93">
        <f t="shared" si="1"/>
        <v>14814000</v>
      </c>
      <c r="AB10" s="93">
        <f t="shared" si="1"/>
        <v>14814000</v>
      </c>
      <c r="AC10" s="93">
        <f t="shared" si="1"/>
        <v>79407270</v>
      </c>
      <c r="AD10" s="92"/>
      <c r="AE10" s="81"/>
    </row>
    <row r="11" spans="1:33" s="87" customFormat="1" ht="24" x14ac:dyDescent="0.25">
      <c r="A11" s="88" t="s">
        <v>61</v>
      </c>
      <c r="B11" s="84">
        <f>(B8*$B$84)+B31</f>
        <v>11546410</v>
      </c>
      <c r="C11" s="84">
        <f>(C8*$B$84)+C44</f>
        <v>31143160</v>
      </c>
      <c r="D11" s="84">
        <f>(D8*$B$84)+D14</f>
        <v>12643160</v>
      </c>
      <c r="E11" s="84">
        <f>(E8*$B$84)+E36</f>
        <v>12343160</v>
      </c>
      <c r="F11" s="84">
        <f>(F8*$B$84)+F22</f>
        <v>12476160</v>
      </c>
      <c r="G11" s="84">
        <f>(G8*$B$84)+G33</f>
        <v>8366178</v>
      </c>
      <c r="H11" s="84">
        <f>(H8*$B$84)+H16</f>
        <v>12096070</v>
      </c>
      <c r="I11" s="84"/>
      <c r="J11" s="84">
        <f>(J8*$B$84)+J15</f>
        <v>11868330</v>
      </c>
      <c r="K11" s="84">
        <f>(K8*$B$84)+K26</f>
        <v>9755460</v>
      </c>
      <c r="L11" s="84"/>
      <c r="M11" s="84">
        <f>(M8*$B$84)+M21</f>
        <v>10048980</v>
      </c>
      <c r="N11" s="84">
        <f>(N8*$B$84)+N14</f>
        <v>11004460</v>
      </c>
      <c r="O11" s="84">
        <f>(O8*$B$84)+O52</f>
        <v>10704460</v>
      </c>
      <c r="P11" s="84">
        <f>(P8*$B$84)+P28</f>
        <v>12880900</v>
      </c>
      <c r="Q11" s="84"/>
      <c r="R11" s="84"/>
      <c r="S11" s="84">
        <f>(S8*$B$84)+S36</f>
        <v>9848980</v>
      </c>
      <c r="T11" s="84">
        <f>(T8*$B$84)+T15</f>
        <v>14196070</v>
      </c>
      <c r="U11" s="84">
        <f>(U8*$B$85)+U37</f>
        <v>10413200</v>
      </c>
      <c r="V11" s="84">
        <f>(V8*$B$85)+V45</f>
        <v>9115200</v>
      </c>
      <c r="W11" s="84">
        <f>(W8*$B$85)+W55</f>
        <v>9115200</v>
      </c>
      <c r="X11" s="84">
        <f>(X8*$B$85)+X51</f>
        <v>9115200</v>
      </c>
      <c r="Y11" s="84">
        <f>(Y8*$B$85)+Y38</f>
        <v>8513200</v>
      </c>
      <c r="Z11" s="84">
        <f>(Z8*$B$85)+Z24</f>
        <v>34202000</v>
      </c>
      <c r="AA11" s="84">
        <f>(AA8*$B$85)+AA13</f>
        <v>17814000</v>
      </c>
      <c r="AB11" s="84">
        <f>(AB8*$B$85)+AB62</f>
        <v>24964000</v>
      </c>
      <c r="AC11" s="84">
        <f>(AC8*$B$86)+AC23</f>
        <v>319407270</v>
      </c>
      <c r="AD11" s="85">
        <f>SUM(B11:AC11)</f>
        <v>633581208</v>
      </c>
      <c r="AE11" s="86"/>
    </row>
    <row r="12" spans="1:33" s="87" customFormat="1" x14ac:dyDescent="0.25">
      <c r="A12" s="88"/>
      <c r="B12" s="84">
        <f>B31</f>
        <v>4500000</v>
      </c>
      <c r="C12" s="84">
        <f>C44</f>
        <v>20000000</v>
      </c>
      <c r="D12" s="84">
        <f>D14</f>
        <v>1500000</v>
      </c>
      <c r="E12" s="84">
        <f>E36</f>
        <v>1200000</v>
      </c>
      <c r="F12" s="84">
        <f>F22</f>
        <v>1333000</v>
      </c>
      <c r="G12" s="84">
        <f>G33</f>
        <v>271000</v>
      </c>
      <c r="H12" s="84">
        <f>H16</f>
        <v>2100000</v>
      </c>
      <c r="I12" s="84"/>
      <c r="J12" s="84">
        <f>J15</f>
        <v>2200000</v>
      </c>
      <c r="K12" s="84">
        <f>K26</f>
        <v>251000</v>
      </c>
      <c r="L12" s="90"/>
      <c r="M12" s="84">
        <f>M21</f>
        <v>1200000</v>
      </c>
      <c r="N12" s="84">
        <f>N14</f>
        <v>1500000</v>
      </c>
      <c r="O12" s="84">
        <f>O52</f>
        <v>1200000</v>
      </c>
      <c r="P12" s="84">
        <f>P28</f>
        <v>1410000</v>
      </c>
      <c r="Q12" s="84"/>
      <c r="R12" s="84"/>
      <c r="S12" s="84">
        <f>S36</f>
        <v>1000000</v>
      </c>
      <c r="T12" s="91">
        <f>T15</f>
        <v>4200000</v>
      </c>
      <c r="U12" s="84">
        <f>+U37</f>
        <v>3500000</v>
      </c>
      <c r="V12" s="84">
        <f>V45</f>
        <v>2202000</v>
      </c>
      <c r="W12" s="84">
        <f>W55</f>
        <v>2202000</v>
      </c>
      <c r="X12" s="84">
        <f>X51</f>
        <v>2202000</v>
      </c>
      <c r="Y12" s="84">
        <f>Y38</f>
        <v>1600000</v>
      </c>
      <c r="Z12" s="84">
        <f>Z24</f>
        <v>14450000</v>
      </c>
      <c r="AA12" s="84">
        <f>AA13</f>
        <v>3000000</v>
      </c>
      <c r="AB12" s="90">
        <f>AB62</f>
        <v>10150000</v>
      </c>
      <c r="AC12" s="84">
        <f>AC23</f>
        <v>240000000</v>
      </c>
      <c r="AD12" s="85">
        <f>SUM(B12:AC12)</f>
        <v>323171000</v>
      </c>
      <c r="AE12" s="86"/>
    </row>
    <row r="13" spans="1:33" s="23" customFormat="1" ht="14.2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9"/>
      <c r="N13" s="19"/>
      <c r="O13" s="19"/>
      <c r="P13" s="19"/>
      <c r="Q13" s="19"/>
      <c r="R13" s="19"/>
      <c r="S13" s="19"/>
      <c r="T13" s="19"/>
      <c r="U13" s="19">
        <v>1000000</v>
      </c>
      <c r="V13" s="19">
        <v>1000000</v>
      </c>
      <c r="W13" s="19">
        <v>1000000</v>
      </c>
      <c r="X13" s="19">
        <v>1000000</v>
      </c>
      <c r="Y13" s="19">
        <v>1000000</v>
      </c>
      <c r="Z13" s="19">
        <v>3000000</v>
      </c>
      <c r="AA13" s="59">
        <v>3000000</v>
      </c>
      <c r="AB13" s="18">
        <v>3000000</v>
      </c>
      <c r="AC13" s="19"/>
      <c r="AD13" s="19"/>
      <c r="AE13" s="20">
        <f>COUNT(B13:AD13)</f>
        <v>8</v>
      </c>
      <c r="AF13" s="21"/>
      <c r="AG13" s="21"/>
    </row>
    <row r="14" spans="1:33" s="23" customFormat="1" ht="14.25" customHeight="1" x14ac:dyDescent="0.25">
      <c r="A14" s="16"/>
      <c r="B14" s="17"/>
      <c r="C14" s="17">
        <v>1500000</v>
      </c>
      <c r="D14" s="68">
        <v>1500000</v>
      </c>
      <c r="E14" s="17">
        <v>1500000</v>
      </c>
      <c r="F14" s="17">
        <v>1500000</v>
      </c>
      <c r="G14" s="17">
        <v>1050000</v>
      </c>
      <c r="H14" s="17">
        <v>1500000</v>
      </c>
      <c r="I14" s="17"/>
      <c r="J14" s="17">
        <v>1500000</v>
      </c>
      <c r="K14" s="17">
        <v>1500000</v>
      </c>
      <c r="L14" s="18">
        <v>1500000</v>
      </c>
      <c r="M14" s="19">
        <v>1500000</v>
      </c>
      <c r="N14" s="59">
        <v>1500000</v>
      </c>
      <c r="O14" s="19">
        <v>1500000</v>
      </c>
      <c r="P14" s="19">
        <v>1500000</v>
      </c>
      <c r="Q14" s="19">
        <v>1500000</v>
      </c>
      <c r="R14" s="19">
        <v>1500000</v>
      </c>
      <c r="S14" s="19">
        <v>1500000</v>
      </c>
      <c r="T14" s="19">
        <v>1500000</v>
      </c>
      <c r="U14" s="19"/>
      <c r="V14" s="19"/>
      <c r="W14" s="19"/>
      <c r="X14" s="19"/>
      <c r="Y14" s="19"/>
      <c r="Z14" s="19"/>
      <c r="AA14" s="19"/>
      <c r="AB14" s="18"/>
      <c r="AC14" s="19"/>
      <c r="AD14" s="19"/>
      <c r="AE14" s="20">
        <f t="shared" ref="AE14:AE67" si="2">COUNT(B14:AD14)</f>
        <v>17</v>
      </c>
      <c r="AF14" s="21"/>
      <c r="AG14" s="21"/>
    </row>
    <row r="15" spans="1:33" s="23" customFormat="1" ht="14.2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68">
        <v>2200000</v>
      </c>
      <c r="K15" s="17"/>
      <c r="L15" s="18"/>
      <c r="M15" s="19">
        <v>1200000</v>
      </c>
      <c r="N15" s="19"/>
      <c r="O15" s="19"/>
      <c r="P15" s="19"/>
      <c r="Q15" s="19"/>
      <c r="R15" s="19"/>
      <c r="S15" s="19"/>
      <c r="T15" s="59">
        <v>4200000</v>
      </c>
      <c r="U15" s="19"/>
      <c r="V15" s="19"/>
      <c r="W15" s="19"/>
      <c r="X15" s="19"/>
      <c r="Y15" s="19"/>
      <c r="Z15" s="19"/>
      <c r="AA15" s="19"/>
      <c r="AB15" s="18"/>
      <c r="AC15" s="19"/>
      <c r="AD15" s="19"/>
      <c r="AE15" s="20">
        <f t="shared" si="2"/>
        <v>3</v>
      </c>
      <c r="AF15" s="21"/>
      <c r="AG15" s="21"/>
    </row>
    <row r="16" spans="1:33" s="23" customFormat="1" ht="14.25" customHeight="1" x14ac:dyDescent="0.25">
      <c r="A16" s="16"/>
      <c r="B16" s="17"/>
      <c r="C16" s="17"/>
      <c r="D16" s="17"/>
      <c r="E16" s="17"/>
      <c r="F16" s="17"/>
      <c r="G16" s="17"/>
      <c r="H16" s="68">
        <v>2100000</v>
      </c>
      <c r="I16" s="17"/>
      <c r="J16" s="17"/>
      <c r="K16" s="17">
        <v>1390000</v>
      </c>
      <c r="L16" s="18">
        <v>1390000</v>
      </c>
      <c r="M16" s="19">
        <v>1270000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8"/>
      <c r="AC16" s="19"/>
      <c r="AD16" s="19"/>
      <c r="AE16" s="20">
        <f t="shared" si="2"/>
        <v>4</v>
      </c>
      <c r="AF16" s="21"/>
      <c r="AG16" s="21"/>
    </row>
    <row r="17" spans="1:33" s="23" customFormat="1" ht="14.2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v>3500000</v>
      </c>
      <c r="Z17" s="19"/>
      <c r="AA17" s="19"/>
      <c r="AB17" s="18"/>
      <c r="AC17" s="19"/>
      <c r="AD17" s="19"/>
      <c r="AE17" s="20">
        <f t="shared" si="2"/>
        <v>1</v>
      </c>
      <c r="AF17" s="21"/>
      <c r="AG17" s="21"/>
    </row>
    <row r="18" spans="1:33" s="23" customFormat="1" ht="14.2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8"/>
      <c r="AC18" s="19">
        <v>4520000</v>
      </c>
      <c r="AD18" s="19"/>
      <c r="AE18" s="20">
        <f t="shared" si="2"/>
        <v>1</v>
      </c>
      <c r="AF18" s="21"/>
      <c r="AG18" s="21"/>
    </row>
    <row r="19" spans="1:33" s="23" customFormat="1" ht="14.2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8"/>
      <c r="AC19" s="19">
        <v>3020000</v>
      </c>
      <c r="AD19" s="19"/>
      <c r="AE19" s="20">
        <f t="shared" si="2"/>
        <v>1</v>
      </c>
      <c r="AF19" s="21"/>
      <c r="AG19" s="21"/>
    </row>
    <row r="20" spans="1:33" s="23" customFormat="1" ht="14.25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8"/>
      <c r="AC20" s="19">
        <v>61000000</v>
      </c>
      <c r="AD20" s="19"/>
      <c r="AE20" s="20">
        <f t="shared" si="2"/>
        <v>1</v>
      </c>
      <c r="AF20" s="21"/>
      <c r="AG20" s="21"/>
    </row>
    <row r="21" spans="1:33" s="23" customFormat="1" ht="14.25" customHeigh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59">
        <v>1200000</v>
      </c>
      <c r="N21" s="19">
        <v>1200000</v>
      </c>
      <c r="O21" s="19"/>
      <c r="P21" s="19"/>
      <c r="Q21" s="19"/>
      <c r="R21" s="19">
        <v>1200000</v>
      </c>
      <c r="S21" s="19"/>
      <c r="T21" s="19"/>
      <c r="U21" s="19"/>
      <c r="V21" s="19"/>
      <c r="W21" s="19"/>
      <c r="X21" s="19"/>
      <c r="Y21" s="19"/>
      <c r="Z21" s="19"/>
      <c r="AA21" s="19"/>
      <c r="AB21" s="18"/>
      <c r="AC21" s="19"/>
      <c r="AD21" s="19"/>
      <c r="AE21" s="20">
        <f t="shared" si="2"/>
        <v>3</v>
      </c>
      <c r="AF21" s="21"/>
      <c r="AG21" s="21"/>
    </row>
    <row r="22" spans="1:33" s="23" customFormat="1" ht="14.25" customHeight="1" x14ac:dyDescent="0.25">
      <c r="A22" s="16"/>
      <c r="B22" s="17"/>
      <c r="C22" s="17">
        <v>1333000</v>
      </c>
      <c r="D22" s="17">
        <v>1333000</v>
      </c>
      <c r="E22" s="17">
        <v>1333000</v>
      </c>
      <c r="F22" s="68">
        <v>1333000</v>
      </c>
      <c r="G22" s="17"/>
      <c r="H22" s="17"/>
      <c r="I22" s="17"/>
      <c r="J22" s="17"/>
      <c r="K22" s="17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8"/>
      <c r="AC22" s="19"/>
      <c r="AD22" s="19"/>
      <c r="AE22" s="20">
        <f t="shared" si="2"/>
        <v>4</v>
      </c>
      <c r="AF22" s="21"/>
      <c r="AG22" s="21"/>
    </row>
    <row r="23" spans="1:33" s="23" customFormat="1" ht="14.25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8"/>
      <c r="AC23" s="59">
        <v>240000000</v>
      </c>
      <c r="AD23" s="19"/>
      <c r="AE23" s="20">
        <f t="shared" si="2"/>
        <v>1</v>
      </c>
      <c r="AF23" s="21"/>
      <c r="AG23" s="21"/>
    </row>
    <row r="24" spans="1:33" s="23" customFormat="1" ht="14.2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59">
        <v>14450000</v>
      </c>
      <c r="AA24" s="19"/>
      <c r="AB24" s="18"/>
      <c r="AC24" s="19"/>
      <c r="AD24" s="19"/>
      <c r="AE24" s="20">
        <f t="shared" si="2"/>
        <v>1</v>
      </c>
      <c r="AF24" s="21"/>
      <c r="AG24" s="21"/>
    </row>
    <row r="25" spans="1:33" s="23" customFormat="1" ht="14.25" customHeight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69"/>
      <c r="K25" s="17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>
        <v>1650000</v>
      </c>
      <c r="AB25" s="18">
        <v>1650000</v>
      </c>
      <c r="AC25" s="19"/>
      <c r="AD25" s="19"/>
      <c r="AE25" s="20">
        <f t="shared" si="2"/>
        <v>2</v>
      </c>
      <c r="AF25" s="21"/>
      <c r="AG25" s="21"/>
    </row>
    <row r="26" spans="1:33" s="23" customFormat="1" ht="14.25" customHeight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60"/>
      <c r="K26" s="68">
        <v>251000</v>
      </c>
      <c r="L26" s="18">
        <v>251000</v>
      </c>
      <c r="M26" s="19"/>
      <c r="N26" s="19">
        <v>251000</v>
      </c>
      <c r="O26" s="19"/>
      <c r="P26" s="19">
        <v>251000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8"/>
      <c r="AC26" s="19"/>
      <c r="AD26" s="19"/>
      <c r="AE26" s="20">
        <f t="shared" si="2"/>
        <v>4</v>
      </c>
      <c r="AF26" s="21"/>
      <c r="AG26" s="21"/>
    </row>
    <row r="27" spans="1:33" s="23" customFormat="1" ht="14.25" customHeight="1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v>600000</v>
      </c>
      <c r="Y27" s="19"/>
      <c r="Z27" s="19"/>
      <c r="AA27" s="19"/>
      <c r="AB27" s="18"/>
      <c r="AC27" s="19"/>
      <c r="AD27" s="19"/>
      <c r="AE27" s="20">
        <f t="shared" si="2"/>
        <v>1</v>
      </c>
      <c r="AF27" s="21"/>
      <c r="AG27" s="21"/>
    </row>
    <row r="28" spans="1:33" s="23" customFormat="1" ht="14.25" customHeigh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9"/>
      <c r="N28" s="19"/>
      <c r="O28" s="19"/>
      <c r="P28" s="59">
        <v>1410000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8"/>
      <c r="AC28" s="19"/>
      <c r="AD28" s="19"/>
      <c r="AE28" s="20">
        <f t="shared" si="2"/>
        <v>1</v>
      </c>
      <c r="AF28" s="21"/>
      <c r="AG28" s="21"/>
    </row>
    <row r="29" spans="1:33" s="23" customFormat="1" ht="14.25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9"/>
      <c r="N29" s="19"/>
      <c r="O29" s="19">
        <v>270000</v>
      </c>
      <c r="P29" s="19"/>
      <c r="Q29" s="19"/>
      <c r="R29" s="19"/>
      <c r="S29" s="19"/>
      <c r="T29" s="19"/>
      <c r="U29" s="19"/>
      <c r="V29" s="19"/>
      <c r="W29" s="19"/>
      <c r="X29" s="19">
        <v>1400000</v>
      </c>
      <c r="Y29" s="19"/>
      <c r="Z29" s="19"/>
      <c r="AA29" s="19"/>
      <c r="AB29" s="18"/>
      <c r="AC29" s="19"/>
      <c r="AD29" s="19"/>
      <c r="AE29" s="20">
        <f t="shared" si="2"/>
        <v>2</v>
      </c>
      <c r="AF29" s="21"/>
      <c r="AG29" s="21"/>
    </row>
    <row r="30" spans="1:33" s="23" customFormat="1" ht="14.25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>
        <v>4300000</v>
      </c>
      <c r="AA30" s="19"/>
      <c r="AB30" s="18"/>
      <c r="AC30" s="19"/>
      <c r="AD30" s="19"/>
      <c r="AE30" s="20">
        <f t="shared" si="2"/>
        <v>1</v>
      </c>
      <c r="AF30" s="21"/>
      <c r="AG30" s="21"/>
    </row>
    <row r="31" spans="1:33" s="23" customFormat="1" x14ac:dyDescent="0.25">
      <c r="A31" s="16"/>
      <c r="B31" s="68">
        <v>4500000</v>
      </c>
      <c r="C31" s="17"/>
      <c r="D31" s="17"/>
      <c r="E31" s="17"/>
      <c r="F31" s="17"/>
      <c r="G31" s="17">
        <v>4500000</v>
      </c>
      <c r="H31" s="17"/>
      <c r="I31" s="17">
        <v>4500000</v>
      </c>
      <c r="J31" s="17"/>
      <c r="K31" s="17"/>
      <c r="L31" s="18"/>
      <c r="M31" s="19">
        <v>4500000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8"/>
      <c r="AC31" s="19"/>
      <c r="AD31" s="19"/>
      <c r="AE31" s="20">
        <f t="shared" si="2"/>
        <v>4</v>
      </c>
      <c r="AF31" s="21"/>
      <c r="AG31" s="21"/>
    </row>
    <row r="32" spans="1:33" s="23" customFormat="1" x14ac:dyDescent="0.25">
      <c r="A32" s="16"/>
      <c r="B32" s="17"/>
      <c r="C32" s="17"/>
      <c r="D32" s="17"/>
      <c r="E32" s="17"/>
      <c r="F32" s="17"/>
      <c r="G32" s="17"/>
      <c r="H32" s="17"/>
      <c r="I32" s="17">
        <v>5000001</v>
      </c>
      <c r="J32" s="17">
        <v>5000001</v>
      </c>
      <c r="K32" s="17"/>
      <c r="L32" s="18"/>
      <c r="M32" s="19"/>
      <c r="N32" s="19">
        <v>5000001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8"/>
      <c r="AC32" s="19"/>
      <c r="AD32" s="19"/>
      <c r="AE32" s="20">
        <f t="shared" si="2"/>
        <v>3</v>
      </c>
      <c r="AF32" s="21"/>
      <c r="AG32" s="21"/>
    </row>
    <row r="33" spans="1:33" s="23" customFormat="1" ht="14.25" customHeight="1" x14ac:dyDescent="0.25">
      <c r="A33" s="16"/>
      <c r="B33" s="17">
        <v>270000</v>
      </c>
      <c r="C33" s="17">
        <v>131000</v>
      </c>
      <c r="D33" s="17">
        <v>131000</v>
      </c>
      <c r="E33" s="17">
        <v>131000</v>
      </c>
      <c r="F33" s="17">
        <v>270000</v>
      </c>
      <c r="G33" s="68">
        <v>271000</v>
      </c>
      <c r="H33" s="17">
        <v>131000</v>
      </c>
      <c r="I33" s="17">
        <v>270000</v>
      </c>
      <c r="J33" s="17">
        <v>270000</v>
      </c>
      <c r="K33" s="17">
        <v>271000</v>
      </c>
      <c r="L33" s="18">
        <v>271000</v>
      </c>
      <c r="M33" s="19"/>
      <c r="N33" s="19">
        <v>271000</v>
      </c>
      <c r="O33" s="19"/>
      <c r="P33" s="19">
        <v>131000</v>
      </c>
      <c r="Q33" s="19">
        <v>131000</v>
      </c>
      <c r="R33" s="19">
        <v>271000</v>
      </c>
      <c r="S33" s="19">
        <v>131000</v>
      </c>
      <c r="T33" s="19"/>
      <c r="U33" s="19"/>
      <c r="V33" s="19">
        <v>1401000</v>
      </c>
      <c r="W33" s="19">
        <v>1400000</v>
      </c>
      <c r="X33" s="19"/>
      <c r="Y33" s="19"/>
      <c r="Z33" s="19"/>
      <c r="AA33" s="19"/>
      <c r="AB33" s="18"/>
      <c r="AC33" s="19"/>
      <c r="AD33" s="19"/>
      <c r="AE33" s="20">
        <f t="shared" si="2"/>
        <v>18</v>
      </c>
      <c r="AF33" s="21"/>
      <c r="AG33" s="21"/>
    </row>
    <row r="34" spans="1:33" s="23" customForma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61"/>
      <c r="AA34" s="19"/>
      <c r="AB34" s="18"/>
      <c r="AC34" s="19" t="s">
        <v>53</v>
      </c>
      <c r="AD34" s="19"/>
      <c r="AE34" s="20">
        <f t="shared" si="2"/>
        <v>0</v>
      </c>
      <c r="AF34" s="21"/>
      <c r="AG34" s="21"/>
    </row>
    <row r="35" spans="1:33" s="23" customFormat="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9">
        <v>270000</v>
      </c>
      <c r="N35" s="19"/>
      <c r="O35" s="19"/>
      <c r="P35" s="19"/>
      <c r="Q35" s="19"/>
      <c r="R35" s="19"/>
      <c r="S35" s="19"/>
      <c r="T35" s="19"/>
      <c r="U35" s="19">
        <v>1401000</v>
      </c>
      <c r="V35" s="19"/>
      <c r="W35" s="19"/>
      <c r="X35" s="19"/>
      <c r="Y35" s="19"/>
      <c r="Z35" s="61"/>
      <c r="AA35" s="19"/>
      <c r="AB35" s="18"/>
      <c r="AC35" s="19"/>
      <c r="AD35" s="19"/>
      <c r="AE35" s="20">
        <f t="shared" si="2"/>
        <v>2</v>
      </c>
      <c r="AF35" s="21"/>
      <c r="AG35" s="21"/>
    </row>
    <row r="36" spans="1:33" s="23" customFormat="1" x14ac:dyDescent="0.25">
      <c r="A36" s="16"/>
      <c r="B36" s="17">
        <v>700000</v>
      </c>
      <c r="C36" s="17">
        <v>1200000</v>
      </c>
      <c r="D36" s="17">
        <v>1200000</v>
      </c>
      <c r="E36" s="68">
        <v>1200000</v>
      </c>
      <c r="F36" s="17">
        <v>1200000</v>
      </c>
      <c r="G36" s="17">
        <v>1000000</v>
      </c>
      <c r="H36" s="17">
        <v>1000000</v>
      </c>
      <c r="I36" s="17">
        <v>1000000</v>
      </c>
      <c r="J36" s="17">
        <v>1000000</v>
      </c>
      <c r="K36" s="17">
        <v>1000000</v>
      </c>
      <c r="L36" s="18">
        <v>1000000</v>
      </c>
      <c r="M36" s="19">
        <v>1000000</v>
      </c>
      <c r="N36" s="19">
        <v>1000000</v>
      </c>
      <c r="O36" s="19">
        <v>1000000</v>
      </c>
      <c r="P36" s="19">
        <v>1000000</v>
      </c>
      <c r="Q36" s="19">
        <v>1000000</v>
      </c>
      <c r="R36" s="19">
        <v>1000000</v>
      </c>
      <c r="S36" s="59">
        <v>1000000</v>
      </c>
      <c r="T36" s="19">
        <v>1000000</v>
      </c>
      <c r="U36" s="19"/>
      <c r="V36" s="19"/>
      <c r="W36" s="19"/>
      <c r="X36" s="19"/>
      <c r="Y36" s="19"/>
      <c r="Z36" s="61"/>
      <c r="AA36" s="19"/>
      <c r="AB36" s="18"/>
      <c r="AC36" s="19"/>
      <c r="AD36" s="19"/>
      <c r="AE36" s="20">
        <f t="shared" si="2"/>
        <v>19</v>
      </c>
      <c r="AF36" s="21"/>
      <c r="AG36" s="21"/>
    </row>
    <row r="37" spans="1:33" s="23" customFormat="1" ht="14.25" customHeigh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9"/>
      <c r="N37" s="19"/>
      <c r="O37" s="19"/>
      <c r="P37" s="19"/>
      <c r="Q37" s="19"/>
      <c r="R37" s="19"/>
      <c r="S37" s="19"/>
      <c r="T37" s="19"/>
      <c r="U37" s="59">
        <v>3500000</v>
      </c>
      <c r="V37" s="19"/>
      <c r="W37" s="19"/>
      <c r="X37" s="19"/>
      <c r="Y37" s="19"/>
      <c r="Z37" s="19"/>
      <c r="AA37" s="19"/>
      <c r="AB37" s="18"/>
      <c r="AC37" s="19"/>
      <c r="AD37" s="19"/>
      <c r="AE37" s="20">
        <f t="shared" si="2"/>
        <v>1</v>
      </c>
      <c r="AF37" s="21"/>
      <c r="AG37" s="21"/>
    </row>
    <row r="38" spans="1:33" s="23" customFormat="1" ht="14.25" customHeigh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>
        <v>1600000</v>
      </c>
      <c r="W38" s="19">
        <v>1900000</v>
      </c>
      <c r="X38" s="19">
        <v>1900000</v>
      </c>
      <c r="Y38" s="59">
        <v>1600000</v>
      </c>
      <c r="Z38" s="19"/>
      <c r="AA38" s="19"/>
      <c r="AB38" s="18"/>
      <c r="AC38" s="19"/>
      <c r="AD38" s="19"/>
      <c r="AE38" s="20">
        <f t="shared" si="2"/>
        <v>4</v>
      </c>
      <c r="AF38" s="21"/>
      <c r="AG38" s="21"/>
    </row>
    <row r="39" spans="1:33" s="23" customFormat="1" ht="14.25" customHeigh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>
        <v>12100000</v>
      </c>
      <c r="AA39" s="19"/>
      <c r="AB39" s="18"/>
      <c r="AC39" s="19">
        <v>53500000</v>
      </c>
      <c r="AD39" s="19"/>
      <c r="AE39" s="20">
        <f t="shared" si="2"/>
        <v>2</v>
      </c>
      <c r="AF39" s="21"/>
      <c r="AG39" s="21"/>
    </row>
    <row r="40" spans="1:33" s="23" customFormat="1" ht="14.25" customHeight="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8"/>
      <c r="AC40" s="19">
        <v>1040000</v>
      </c>
      <c r="AD40" s="19"/>
      <c r="AE40" s="20">
        <f t="shared" si="2"/>
        <v>1</v>
      </c>
      <c r="AF40" s="21"/>
      <c r="AG40" s="21"/>
    </row>
    <row r="41" spans="1:33" s="23" customFormat="1" ht="14.25" customHeight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v>1150000</v>
      </c>
      <c r="Z41" s="19"/>
      <c r="AA41" s="19"/>
      <c r="AB41" s="18"/>
      <c r="AC41" s="19"/>
      <c r="AD41" s="19"/>
      <c r="AE41" s="20">
        <f t="shared" si="2"/>
        <v>1</v>
      </c>
      <c r="AF41" s="21"/>
      <c r="AG41" s="21"/>
    </row>
    <row r="42" spans="1:33" s="23" customFormat="1" ht="14.25" customHeigh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>
        <v>1401000</v>
      </c>
      <c r="Z42" s="19"/>
      <c r="AA42" s="19"/>
      <c r="AB42" s="18"/>
      <c r="AC42" s="19"/>
      <c r="AD42" s="19"/>
      <c r="AE42" s="20">
        <f t="shared" si="2"/>
        <v>1</v>
      </c>
      <c r="AF42" s="21"/>
      <c r="AG42" s="21"/>
    </row>
    <row r="43" spans="1:33" s="23" customFormat="1" ht="14.25" customHeight="1" x14ac:dyDescent="0.2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>
        <v>2300000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8"/>
      <c r="AC43" s="19"/>
      <c r="AD43" s="19"/>
      <c r="AE43" s="20">
        <f t="shared" si="2"/>
        <v>1</v>
      </c>
      <c r="AF43" s="21"/>
      <c r="AG43" s="21"/>
    </row>
    <row r="44" spans="1:33" s="23" customFormat="1" ht="14.25" customHeight="1" x14ac:dyDescent="0.25">
      <c r="A44" s="16"/>
      <c r="B44" s="17"/>
      <c r="C44" s="68">
        <v>20000000</v>
      </c>
      <c r="D44" s="17"/>
      <c r="E44" s="17"/>
      <c r="F44" s="17"/>
      <c r="G44" s="17"/>
      <c r="H44" s="17"/>
      <c r="I44" s="17"/>
      <c r="J44" s="17"/>
      <c r="K44" s="17"/>
      <c r="L44" s="18"/>
      <c r="M44" s="19"/>
      <c r="N44" s="19"/>
      <c r="O44" s="19"/>
      <c r="P44" s="19"/>
      <c r="Q44" s="19"/>
      <c r="R44" s="19"/>
      <c r="S44" s="19"/>
      <c r="T44" s="19">
        <v>20000000</v>
      </c>
      <c r="U44" s="19"/>
      <c r="V44" s="19"/>
      <c r="W44" s="19"/>
      <c r="X44" s="19"/>
      <c r="Y44" s="19"/>
      <c r="Z44" s="19"/>
      <c r="AA44" s="19"/>
      <c r="AB44" s="18"/>
      <c r="AC44" s="19"/>
      <c r="AD44" s="19"/>
      <c r="AE44" s="20">
        <f t="shared" si="2"/>
        <v>2</v>
      </c>
      <c r="AF44" s="21"/>
      <c r="AG44" s="21"/>
    </row>
    <row r="45" spans="1:33" s="23" customFormat="1" ht="14.25" customHeight="1" x14ac:dyDescent="0.2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59">
        <v>2202000</v>
      </c>
      <c r="W45" s="19"/>
      <c r="X45" s="19"/>
      <c r="Y45" s="19"/>
      <c r="Z45" s="19"/>
      <c r="AA45" s="19"/>
      <c r="AB45" s="18"/>
      <c r="AC45" s="19"/>
      <c r="AD45" s="19"/>
      <c r="AE45" s="20">
        <f t="shared" si="2"/>
        <v>1</v>
      </c>
      <c r="AF45" s="21"/>
      <c r="AG45" s="21"/>
    </row>
    <row r="46" spans="1:33" s="23" customFormat="1" ht="14.25" customHeight="1" x14ac:dyDescent="0.25">
      <c r="A46" s="16"/>
      <c r="B46" s="17"/>
      <c r="C46" s="17"/>
      <c r="D46" s="17"/>
      <c r="E46" s="17"/>
      <c r="F46" s="17"/>
      <c r="G46" s="17"/>
      <c r="H46" s="17">
        <v>1401600</v>
      </c>
      <c r="I46" s="17"/>
      <c r="J46" s="17"/>
      <c r="K46" s="17"/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8"/>
      <c r="AC46" s="19"/>
      <c r="AD46" s="19"/>
      <c r="AE46" s="20">
        <f t="shared" si="2"/>
        <v>1</v>
      </c>
      <c r="AF46" s="21"/>
      <c r="AG46" s="21"/>
    </row>
    <row r="47" spans="1:33" s="23" customFormat="1" ht="14.2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9"/>
      <c r="N47" s="19"/>
      <c r="O47" s="19"/>
      <c r="P47" s="19"/>
      <c r="Q47" s="19"/>
      <c r="R47" s="19"/>
      <c r="S47" s="19"/>
      <c r="T47" s="19"/>
      <c r="U47" s="19">
        <v>10500000</v>
      </c>
      <c r="V47" s="19"/>
      <c r="W47" s="19"/>
      <c r="X47" s="19"/>
      <c r="Y47" s="19"/>
      <c r="Z47" s="19"/>
      <c r="AA47" s="19"/>
      <c r="AB47" s="18"/>
      <c r="AC47" s="19"/>
      <c r="AD47" s="19"/>
      <c r="AE47" s="20">
        <f t="shared" si="2"/>
        <v>1</v>
      </c>
      <c r="AF47" s="21"/>
      <c r="AG47" s="21"/>
    </row>
    <row r="48" spans="1:33" s="23" customFormat="1" ht="14.2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9"/>
      <c r="N48" s="19"/>
      <c r="O48" s="19"/>
      <c r="P48" s="19"/>
      <c r="Q48" s="19"/>
      <c r="R48" s="19"/>
      <c r="S48" s="19"/>
      <c r="T48" s="19"/>
      <c r="U48" s="19"/>
      <c r="V48" s="19">
        <v>452000</v>
      </c>
      <c r="W48" s="19"/>
      <c r="X48" s="19">
        <v>502000</v>
      </c>
      <c r="Y48" s="19"/>
      <c r="Z48" s="19"/>
      <c r="AA48" s="19"/>
      <c r="AB48" s="18"/>
      <c r="AC48" s="19"/>
      <c r="AD48" s="19"/>
      <c r="AE48" s="20">
        <f t="shared" si="2"/>
        <v>2</v>
      </c>
      <c r="AF48" s="21"/>
      <c r="AG48" s="21"/>
    </row>
    <row r="49" spans="1:33" s="23" customFormat="1" ht="14.25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8"/>
      <c r="AC49" s="19">
        <v>10000000</v>
      </c>
      <c r="AD49" s="19"/>
      <c r="AE49" s="20">
        <f t="shared" si="2"/>
        <v>1</v>
      </c>
      <c r="AF49" s="21"/>
      <c r="AG49" s="21"/>
    </row>
    <row r="50" spans="1:33" s="23" customFormat="1" ht="14.25" customHeight="1" x14ac:dyDescent="0.25">
      <c r="A50" s="16"/>
      <c r="B50" s="17"/>
      <c r="C50" s="17">
        <v>1133000</v>
      </c>
      <c r="D50" s="17">
        <v>1133000</v>
      </c>
      <c r="E50" s="17">
        <v>1133000</v>
      </c>
      <c r="F50" s="17">
        <v>1133000</v>
      </c>
      <c r="G50" s="17"/>
      <c r="H50" s="17"/>
      <c r="I50" s="17"/>
      <c r="J50" s="17"/>
      <c r="K50" s="17"/>
      <c r="L50" s="1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8"/>
      <c r="AC50" s="19"/>
      <c r="AD50" s="19"/>
      <c r="AE50" s="20">
        <f t="shared" si="2"/>
        <v>4</v>
      </c>
      <c r="AF50" s="21"/>
      <c r="AG50" s="21"/>
    </row>
    <row r="51" spans="1:33" s="23" customFormat="1" ht="14.2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59">
        <v>2202000</v>
      </c>
      <c r="Y51" s="19"/>
      <c r="Z51" s="19"/>
      <c r="AA51" s="19"/>
      <c r="AB51" s="18"/>
      <c r="AC51" s="19"/>
      <c r="AD51" s="19"/>
      <c r="AE51" s="20">
        <f t="shared" si="2"/>
        <v>1</v>
      </c>
      <c r="AF51" s="21"/>
      <c r="AG51" s="21"/>
    </row>
    <row r="52" spans="1:33" s="23" customFormat="1" ht="14.25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>
        <v>600000</v>
      </c>
      <c r="K52" s="17"/>
      <c r="L52" s="18"/>
      <c r="M52" s="19"/>
      <c r="N52" s="19"/>
      <c r="O52" s="59">
        <v>1200000</v>
      </c>
      <c r="P52" s="19"/>
      <c r="Q52" s="19">
        <v>1200000</v>
      </c>
      <c r="R52" s="19"/>
      <c r="S52" s="19"/>
      <c r="T52" s="19">
        <v>1200000</v>
      </c>
      <c r="U52" s="19"/>
      <c r="V52" s="19"/>
      <c r="W52" s="19"/>
      <c r="X52" s="19"/>
      <c r="Y52" s="19"/>
      <c r="Z52" s="19"/>
      <c r="AA52" s="19"/>
      <c r="AB52" s="18"/>
      <c r="AC52" s="19"/>
      <c r="AD52" s="19"/>
      <c r="AE52" s="20">
        <f t="shared" si="2"/>
        <v>4</v>
      </c>
      <c r="AF52" s="21"/>
      <c r="AG52" s="21"/>
    </row>
    <row r="53" spans="1:33" s="23" customFormat="1" ht="14.25" customHeight="1" x14ac:dyDescent="0.2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/>
      <c r="M53" s="19"/>
      <c r="N53" s="19"/>
      <c r="O53" s="19"/>
      <c r="P53" s="19"/>
      <c r="Q53" s="19"/>
      <c r="R53" s="19"/>
      <c r="S53" s="19"/>
      <c r="T53" s="19"/>
      <c r="U53" s="19"/>
      <c r="V53" s="19">
        <v>10000000</v>
      </c>
      <c r="W53" s="19"/>
      <c r="X53" s="19"/>
      <c r="Y53" s="19"/>
      <c r="Z53" s="19"/>
      <c r="AA53" s="19"/>
      <c r="AB53" s="18"/>
      <c r="AC53" s="19"/>
      <c r="AD53" s="19"/>
      <c r="AE53" s="20">
        <f t="shared" si="2"/>
        <v>1</v>
      </c>
      <c r="AF53" s="21"/>
      <c r="AG53" s="21"/>
    </row>
    <row r="54" spans="1:33" s="23" customFormat="1" ht="14.25" customHeight="1" x14ac:dyDescent="0.25">
      <c r="A54" s="16"/>
      <c r="B54" s="17"/>
      <c r="C54" s="17">
        <v>1050000</v>
      </c>
      <c r="D54" s="17"/>
      <c r="E54" s="17"/>
      <c r="F54" s="17"/>
      <c r="G54" s="17"/>
      <c r="H54" s="17">
        <v>1201777</v>
      </c>
      <c r="I54" s="17"/>
      <c r="J54" s="17"/>
      <c r="K54" s="17"/>
      <c r="L54" s="1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8"/>
      <c r="AC54" s="19"/>
      <c r="AD54" s="19"/>
      <c r="AE54" s="20">
        <f t="shared" si="2"/>
        <v>2</v>
      </c>
      <c r="AF54" s="21"/>
      <c r="AG54" s="21"/>
    </row>
    <row r="55" spans="1:33" s="23" customFormat="1" ht="14.25" customHeight="1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59">
        <v>2202000</v>
      </c>
      <c r="X55" s="19"/>
      <c r="Y55" s="19"/>
      <c r="Z55" s="19"/>
      <c r="AA55" s="19"/>
      <c r="AB55" s="18"/>
      <c r="AC55" s="19"/>
      <c r="AD55" s="19"/>
      <c r="AE55" s="20">
        <f t="shared" si="2"/>
        <v>1</v>
      </c>
      <c r="AF55" s="21"/>
      <c r="AG55" s="21"/>
    </row>
    <row r="56" spans="1:33" s="23" customFormat="1" ht="14.25" customHeight="1" x14ac:dyDescent="0.2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>
        <v>5300000</v>
      </c>
      <c r="L56" s="18">
        <v>5300000</v>
      </c>
      <c r="M56" s="19">
        <v>5300000</v>
      </c>
      <c r="N56" s="19">
        <v>5300000</v>
      </c>
      <c r="O56" s="19">
        <v>5300000</v>
      </c>
      <c r="P56" s="19"/>
      <c r="Q56" s="19"/>
      <c r="R56" s="19"/>
      <c r="S56" s="19"/>
      <c r="T56" s="19"/>
      <c r="U56" s="19"/>
      <c r="V56" s="19"/>
      <c r="W56" s="19"/>
      <c r="X56" s="19"/>
      <c r="Y56" s="19">
        <v>6100000</v>
      </c>
      <c r="Z56" s="19"/>
      <c r="AA56" s="19"/>
      <c r="AB56" s="18"/>
      <c r="AC56" s="19"/>
      <c r="AD56" s="19"/>
      <c r="AE56" s="20">
        <f t="shared" si="2"/>
        <v>6</v>
      </c>
      <c r="AF56" s="21"/>
      <c r="AG56" s="21"/>
    </row>
    <row r="57" spans="1:33" s="23" customFormat="1" ht="14.25" customHeight="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8"/>
      <c r="AC57" s="19">
        <v>23046000</v>
      </c>
      <c r="AD57" s="19"/>
      <c r="AE57" s="20">
        <f t="shared" si="2"/>
        <v>1</v>
      </c>
      <c r="AF57" s="21"/>
      <c r="AG57" s="21"/>
    </row>
    <row r="58" spans="1:33" s="23" customFormat="1" ht="14.25" customHeight="1" x14ac:dyDescent="0.2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8"/>
      <c r="AC58" s="19">
        <v>6900000</v>
      </c>
      <c r="AD58" s="19"/>
      <c r="AE58" s="20">
        <f t="shared" si="2"/>
        <v>1</v>
      </c>
      <c r="AF58" s="21"/>
      <c r="AG58" s="21"/>
    </row>
    <row r="59" spans="1:33" s="23" customFormat="1" ht="14.25" customHeight="1" x14ac:dyDescent="0.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>
        <v>2800000</v>
      </c>
      <c r="AA59" s="19" t="s">
        <v>51</v>
      </c>
      <c r="AB59" s="19" t="s">
        <v>51</v>
      </c>
      <c r="AC59" s="19"/>
      <c r="AD59" s="19"/>
      <c r="AE59" s="20">
        <f t="shared" si="2"/>
        <v>1</v>
      </c>
      <c r="AF59" s="21"/>
      <c r="AG59" s="21"/>
    </row>
    <row r="60" spans="1:33" s="23" customFormat="1" ht="14.25" customHeight="1" x14ac:dyDescent="0.25">
      <c r="A60" s="16"/>
      <c r="B60" s="17"/>
      <c r="C60" s="17"/>
      <c r="D60" s="17"/>
      <c r="E60" s="17"/>
      <c r="F60" s="17"/>
      <c r="G60" s="17"/>
      <c r="H60" s="17"/>
      <c r="I60" s="17"/>
      <c r="J60" s="17">
        <v>210000</v>
      </c>
      <c r="K60" s="17"/>
      <c r="L60" s="18"/>
      <c r="M60" s="19"/>
      <c r="N60" s="19"/>
      <c r="O60" s="19">
        <v>210000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8"/>
      <c r="AC60" s="19"/>
      <c r="AD60" s="19"/>
      <c r="AE60" s="20">
        <f t="shared" si="2"/>
        <v>2</v>
      </c>
      <c r="AF60" s="21"/>
      <c r="AG60" s="21"/>
    </row>
    <row r="61" spans="1:33" s="23" customFormat="1" ht="14.25" customHeight="1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>
        <v>1020000</v>
      </c>
      <c r="Z61" s="19"/>
      <c r="AA61" s="19"/>
      <c r="AB61" s="18"/>
      <c r="AC61" s="19"/>
      <c r="AD61" s="19"/>
      <c r="AE61" s="20">
        <f t="shared" si="2"/>
        <v>1</v>
      </c>
      <c r="AF61" s="21"/>
      <c r="AG61" s="21"/>
    </row>
    <row r="62" spans="1:33" s="23" customFormat="1" ht="14.25" customHeight="1" x14ac:dyDescent="0.2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8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75"/>
      <c r="AA62" s="19">
        <v>5400000</v>
      </c>
      <c r="AB62" s="62">
        <v>10150000</v>
      </c>
      <c r="AC62" s="19"/>
      <c r="AD62" s="19"/>
      <c r="AE62" s="20">
        <f t="shared" si="2"/>
        <v>2</v>
      </c>
      <c r="AF62" s="21"/>
      <c r="AG62" s="21"/>
    </row>
    <row r="63" spans="1:33" s="23" customFormat="1" ht="14.25" customHeight="1" x14ac:dyDescent="0.25">
      <c r="A63" s="16"/>
      <c r="B63" s="17"/>
      <c r="C63" s="17"/>
      <c r="D63" s="17"/>
      <c r="E63" s="17"/>
      <c r="F63" s="17"/>
      <c r="G63" s="17"/>
      <c r="H63" s="17"/>
      <c r="I63" s="17">
        <v>2500000</v>
      </c>
      <c r="J63" s="17"/>
      <c r="K63" s="17"/>
      <c r="L63" s="18"/>
      <c r="M63" s="19">
        <v>2750000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8"/>
      <c r="AC63" s="19"/>
      <c r="AD63" s="19"/>
      <c r="AE63" s="20">
        <f t="shared" si="2"/>
        <v>2</v>
      </c>
      <c r="AF63" s="21"/>
      <c r="AG63" s="21"/>
    </row>
    <row r="64" spans="1:33" s="23" customFormat="1" ht="14.25" customHeight="1" x14ac:dyDescent="0.2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8"/>
      <c r="AC64" s="19">
        <v>500000</v>
      </c>
      <c r="AD64" s="19"/>
      <c r="AE64" s="20">
        <f t="shared" si="2"/>
        <v>1</v>
      </c>
      <c r="AF64" s="21"/>
      <c r="AG64" s="21"/>
    </row>
    <row r="65" spans="1:33" s="23" customFormat="1" ht="14.25" customHeight="1" x14ac:dyDescent="0.2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8"/>
      <c r="M65" s="19"/>
      <c r="N65" s="19">
        <v>261000</v>
      </c>
      <c r="O65" s="19"/>
      <c r="P65" s="19"/>
      <c r="Q65" s="19"/>
      <c r="R65" s="19"/>
      <c r="S65" s="19"/>
      <c r="T65" s="19">
        <v>111000</v>
      </c>
      <c r="U65" s="19"/>
      <c r="V65" s="19"/>
      <c r="W65" s="19"/>
      <c r="X65" s="19"/>
      <c r="Y65" s="19"/>
      <c r="Z65" s="19"/>
      <c r="AA65" s="19"/>
      <c r="AB65" s="18"/>
      <c r="AC65" s="19"/>
      <c r="AD65" s="19"/>
      <c r="AE65" s="20">
        <f t="shared" si="2"/>
        <v>2</v>
      </c>
      <c r="AF65" s="21"/>
      <c r="AG65" s="21"/>
    </row>
    <row r="66" spans="1:33" s="23" customFormat="1" ht="14.25" customHeight="1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>
        <v>24000000</v>
      </c>
      <c r="AA66" s="19"/>
      <c r="AB66" s="18"/>
      <c r="AC66" s="19"/>
      <c r="AD66" s="19"/>
      <c r="AE66" s="20">
        <f t="shared" si="2"/>
        <v>1</v>
      </c>
      <c r="AF66" s="21"/>
      <c r="AG66" s="21"/>
    </row>
    <row r="67" spans="1:33" s="23" customFormat="1" ht="14.25" customHeight="1" x14ac:dyDescent="0.25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8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8"/>
      <c r="AC67" s="19" t="s">
        <v>52</v>
      </c>
      <c r="AD67" s="19"/>
      <c r="AE67" s="20">
        <f t="shared" si="2"/>
        <v>0</v>
      </c>
      <c r="AF67" s="21"/>
      <c r="AG67" s="21"/>
    </row>
    <row r="68" spans="1:33" s="23" customFormat="1" ht="14.25" customHeigh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9"/>
      <c r="N68" s="19">
        <v>1410000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8"/>
      <c r="AC68" s="19"/>
      <c r="AD68" s="19"/>
      <c r="AE68" s="20"/>
      <c r="AF68" s="21"/>
      <c r="AG68" s="21"/>
    </row>
    <row r="69" spans="1:33" s="23" customFormat="1" ht="14.25" customHeight="1" x14ac:dyDescent="0.2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8"/>
      <c r="M69" s="19"/>
      <c r="N69" s="19"/>
      <c r="O69" s="19"/>
      <c r="P69" s="19"/>
      <c r="Q69" s="19"/>
      <c r="R69" s="19"/>
      <c r="S69" s="19"/>
      <c r="T69" s="19">
        <v>4200000</v>
      </c>
      <c r="U69" s="19"/>
      <c r="V69" s="19"/>
      <c r="W69" s="19"/>
      <c r="X69" s="19"/>
      <c r="Y69" s="19"/>
      <c r="Z69" s="19"/>
      <c r="AA69" s="19"/>
      <c r="AB69" s="18"/>
      <c r="AC69" s="19"/>
      <c r="AD69" s="19"/>
      <c r="AE69" s="20"/>
      <c r="AF69" s="21"/>
      <c r="AG69" s="21"/>
    </row>
    <row r="70" spans="1:33" s="23" customFormat="1" ht="14.25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8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8"/>
      <c r="AC70" s="19"/>
      <c r="AD70" s="19"/>
      <c r="AE70" s="20"/>
      <c r="AF70" s="21"/>
      <c r="AG70" s="21"/>
    </row>
    <row r="71" spans="1:33" s="23" customFormat="1" ht="14.25" customHeight="1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8"/>
      <c r="AC71" s="19"/>
      <c r="AD71" s="19"/>
      <c r="AE71" s="20"/>
      <c r="AF71" s="21"/>
      <c r="AG71" s="21"/>
    </row>
    <row r="72" spans="1:33" s="21" customFormat="1" x14ac:dyDescent="0.2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8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8"/>
      <c r="AC72" s="19"/>
      <c r="AD72" s="19"/>
      <c r="AE72" s="20">
        <f t="shared" ref="AE72" si="3">COUNT(B72:AD72)</f>
        <v>0</v>
      </c>
    </row>
    <row r="73" spans="1:33" s="28" customForma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2"/>
      <c r="AC73" s="22"/>
      <c r="AD73" s="27"/>
      <c r="AE73" s="26"/>
    </row>
    <row r="74" spans="1:33" s="28" customFormat="1" x14ac:dyDescent="0.25">
      <c r="A74" s="24">
        <f>COUNTA(A13:A72)</f>
        <v>0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2"/>
      <c r="AC74" s="22"/>
      <c r="AD74" s="27" t="s">
        <v>28</v>
      </c>
      <c r="AE74" s="28">
        <f>SUM(AE13:AE73)</f>
        <v>154</v>
      </c>
    </row>
    <row r="75" spans="1:33" s="28" customForma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2"/>
      <c r="AC75" s="22"/>
      <c r="AD75" s="27"/>
      <c r="AE75" s="26"/>
    </row>
    <row r="76" spans="1:33" s="28" customFormat="1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2"/>
      <c r="AC76" s="22"/>
      <c r="AD76" s="27"/>
      <c r="AE76" s="26"/>
    </row>
    <row r="77" spans="1:33" s="34" customFormat="1" x14ac:dyDescent="0.25">
      <c r="A77" s="29" t="s">
        <v>29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2"/>
      <c r="AC77" s="32"/>
      <c r="AD77" s="33"/>
      <c r="AE77" s="31"/>
    </row>
    <row r="78" spans="1:33" x14ac:dyDescent="0.25">
      <c r="A78" s="45" t="s">
        <v>48</v>
      </c>
      <c r="B78" s="32">
        <f>COUNT(B13:B72)</f>
        <v>3</v>
      </c>
      <c r="C78" s="32">
        <f t="shared" ref="C78:I78" si="4">COUNT(C13:C72)</f>
        <v>7</v>
      </c>
      <c r="D78" s="32">
        <f t="shared" si="4"/>
        <v>5</v>
      </c>
      <c r="E78" s="32">
        <f t="shared" si="4"/>
        <v>5</v>
      </c>
      <c r="F78" s="32">
        <f t="shared" si="4"/>
        <v>5</v>
      </c>
      <c r="G78" s="32">
        <f t="shared" si="4"/>
        <v>4</v>
      </c>
      <c r="H78" s="32">
        <f t="shared" si="4"/>
        <v>6</v>
      </c>
      <c r="I78" s="32">
        <f t="shared" si="4"/>
        <v>5</v>
      </c>
      <c r="J78" s="32">
        <f t="shared" ref="J78:AC78" si="5">COUNT(J13:J72)</f>
        <v>7</v>
      </c>
      <c r="K78" s="32">
        <f t="shared" si="5"/>
        <v>6</v>
      </c>
      <c r="L78" s="32">
        <f t="shared" si="5"/>
        <v>7</v>
      </c>
      <c r="M78" s="32">
        <f t="shared" si="5"/>
        <v>9</v>
      </c>
      <c r="N78" s="32">
        <f t="shared" si="5"/>
        <v>9</v>
      </c>
      <c r="O78" s="32">
        <f t="shared" si="5"/>
        <v>6</v>
      </c>
      <c r="P78" s="32">
        <f t="shared" si="5"/>
        <v>5</v>
      </c>
      <c r="Q78" s="32">
        <f t="shared" si="5"/>
        <v>4</v>
      </c>
      <c r="R78" s="32">
        <f t="shared" si="5"/>
        <v>4</v>
      </c>
      <c r="S78" s="32">
        <f t="shared" si="5"/>
        <v>3</v>
      </c>
      <c r="T78" s="32">
        <f t="shared" si="5"/>
        <v>7</v>
      </c>
      <c r="U78" s="32">
        <f t="shared" si="5"/>
        <v>4</v>
      </c>
      <c r="V78" s="32">
        <f t="shared" si="5"/>
        <v>6</v>
      </c>
      <c r="W78" s="32">
        <f t="shared" si="5"/>
        <v>4</v>
      </c>
      <c r="X78" s="32">
        <f t="shared" si="5"/>
        <v>6</v>
      </c>
      <c r="Y78" s="32">
        <f t="shared" si="5"/>
        <v>7</v>
      </c>
      <c r="Z78" s="32">
        <f t="shared" si="5"/>
        <v>6</v>
      </c>
      <c r="AA78" s="32">
        <f t="shared" si="5"/>
        <v>3</v>
      </c>
      <c r="AB78" s="32">
        <f t="shared" si="5"/>
        <v>3</v>
      </c>
      <c r="AC78" s="32">
        <f t="shared" si="5"/>
        <v>10</v>
      </c>
      <c r="AD78" s="32"/>
      <c r="AE78" s="32">
        <f>SUM(AE13:AE72)</f>
        <v>154</v>
      </c>
    </row>
    <row r="79" spans="1:33" x14ac:dyDescent="0.25">
      <c r="A79" s="35" t="s">
        <v>30</v>
      </c>
      <c r="B79" s="30">
        <f t="shared" ref="B79:AC79" si="6">B3</f>
        <v>4500000</v>
      </c>
      <c r="C79" s="30">
        <f t="shared" si="6"/>
        <v>20000000</v>
      </c>
      <c r="D79" s="30">
        <f t="shared" si="6"/>
        <v>1500000</v>
      </c>
      <c r="E79" s="30">
        <f t="shared" si="6"/>
        <v>1500000</v>
      </c>
      <c r="F79" s="30">
        <f t="shared" si="6"/>
        <v>1500000</v>
      </c>
      <c r="G79" s="30">
        <f t="shared" si="6"/>
        <v>4500000</v>
      </c>
      <c r="H79" s="30">
        <f t="shared" si="6"/>
        <v>2100000</v>
      </c>
      <c r="I79" s="30">
        <f t="shared" si="6"/>
        <v>5000001</v>
      </c>
      <c r="J79" s="30">
        <f t="shared" si="6"/>
        <v>5000001</v>
      </c>
      <c r="K79" s="30">
        <f t="shared" si="6"/>
        <v>5300000</v>
      </c>
      <c r="L79" s="30">
        <f t="shared" si="6"/>
        <v>5300000</v>
      </c>
      <c r="M79" s="30">
        <f t="shared" si="6"/>
        <v>5300000</v>
      </c>
      <c r="N79" s="30">
        <f t="shared" si="6"/>
        <v>5300000</v>
      </c>
      <c r="O79" s="30">
        <f t="shared" si="6"/>
        <v>5300000</v>
      </c>
      <c r="P79" s="30">
        <f t="shared" si="6"/>
        <v>1500000</v>
      </c>
      <c r="Q79" s="30">
        <f t="shared" si="6"/>
        <v>1500000</v>
      </c>
      <c r="R79" s="30">
        <f t="shared" si="6"/>
        <v>1500000</v>
      </c>
      <c r="S79" s="30">
        <f t="shared" si="6"/>
        <v>1500000</v>
      </c>
      <c r="T79" s="30">
        <f t="shared" si="6"/>
        <v>20000000</v>
      </c>
      <c r="U79" s="30">
        <f t="shared" si="6"/>
        <v>10500000</v>
      </c>
      <c r="V79" s="30">
        <f t="shared" si="6"/>
        <v>10000000</v>
      </c>
      <c r="W79" s="30">
        <f t="shared" si="6"/>
        <v>2202000</v>
      </c>
      <c r="X79" s="30">
        <f t="shared" si="6"/>
        <v>2202000</v>
      </c>
      <c r="Y79" s="30">
        <f t="shared" si="6"/>
        <v>6100000</v>
      </c>
      <c r="Z79" s="30">
        <f t="shared" si="6"/>
        <v>24000000</v>
      </c>
      <c r="AA79" s="30">
        <f t="shared" si="6"/>
        <v>5400000</v>
      </c>
      <c r="AB79" s="30">
        <f t="shared" si="6"/>
        <v>10150000</v>
      </c>
      <c r="AC79" s="30">
        <f t="shared" si="6"/>
        <v>240000000</v>
      </c>
      <c r="AD79" s="30"/>
      <c r="AE79" s="31"/>
    </row>
    <row r="80" spans="1:33" x14ac:dyDescent="0.25">
      <c r="A80" s="34"/>
      <c r="B80" s="30"/>
      <c r="C80" s="30"/>
      <c r="D80" s="30"/>
      <c r="E80" s="30"/>
      <c r="F80" s="30"/>
      <c r="G80" s="30"/>
      <c r="H80" s="30"/>
      <c r="I80" s="30"/>
      <c r="J80" s="30"/>
      <c r="K80" s="30"/>
      <c r="AB80" s="32"/>
      <c r="AC80" s="32"/>
      <c r="AD80" s="33"/>
      <c r="AE80" s="31"/>
    </row>
    <row r="81" spans="1:31" x14ac:dyDescent="0.25">
      <c r="A81" s="34" t="s">
        <v>31</v>
      </c>
      <c r="B81" s="30">
        <f t="shared" ref="B81:AC81" si="7">B79/B9</f>
        <v>4500000</v>
      </c>
      <c r="C81" s="30">
        <f t="shared" si="7"/>
        <v>20000000</v>
      </c>
      <c r="D81" s="30">
        <f t="shared" si="7"/>
        <v>1500000</v>
      </c>
      <c r="E81" s="30">
        <f t="shared" si="7"/>
        <v>1500000</v>
      </c>
      <c r="F81" s="30">
        <f t="shared" si="7"/>
        <v>1500000</v>
      </c>
      <c r="G81" s="30">
        <f t="shared" si="7"/>
        <v>4500000</v>
      </c>
      <c r="H81" s="30">
        <f t="shared" si="7"/>
        <v>2100000</v>
      </c>
      <c r="I81" s="30">
        <f t="shared" si="7"/>
        <v>5000001</v>
      </c>
      <c r="J81" s="30">
        <f t="shared" si="7"/>
        <v>5000001</v>
      </c>
      <c r="K81" s="30">
        <f t="shared" si="7"/>
        <v>5300000</v>
      </c>
      <c r="L81" s="30">
        <f t="shared" si="7"/>
        <v>5300000</v>
      </c>
      <c r="M81" s="30">
        <f t="shared" si="7"/>
        <v>5300000</v>
      </c>
      <c r="N81" s="30">
        <f t="shared" si="7"/>
        <v>5300000</v>
      </c>
      <c r="O81" s="30">
        <f t="shared" si="7"/>
        <v>5300000</v>
      </c>
      <c r="P81" s="30">
        <f t="shared" si="7"/>
        <v>1500000</v>
      </c>
      <c r="Q81" s="30">
        <f t="shared" si="7"/>
        <v>1500000</v>
      </c>
      <c r="R81" s="30">
        <f t="shared" si="7"/>
        <v>1500000</v>
      </c>
      <c r="S81" s="30">
        <f t="shared" si="7"/>
        <v>1500000</v>
      </c>
      <c r="T81" s="30">
        <f t="shared" si="7"/>
        <v>20000000</v>
      </c>
      <c r="U81" s="30">
        <f t="shared" si="7"/>
        <v>5250000</v>
      </c>
      <c r="V81" s="30">
        <f t="shared" si="7"/>
        <v>5000000</v>
      </c>
      <c r="W81" s="30">
        <f t="shared" si="7"/>
        <v>1101000</v>
      </c>
      <c r="X81" s="30">
        <f t="shared" si="7"/>
        <v>1101000</v>
      </c>
      <c r="Y81" s="30">
        <f t="shared" si="7"/>
        <v>3050000</v>
      </c>
      <c r="Z81" s="30">
        <f t="shared" si="7"/>
        <v>6000000</v>
      </c>
      <c r="AA81" s="30">
        <f t="shared" si="7"/>
        <v>1800000</v>
      </c>
      <c r="AB81" s="30">
        <f t="shared" si="7"/>
        <v>3383333.3333333335</v>
      </c>
      <c r="AC81" s="30">
        <f t="shared" si="7"/>
        <v>5217391.3043478262</v>
      </c>
      <c r="AD81" s="30"/>
      <c r="AE81" s="31"/>
    </row>
    <row r="82" spans="1:31" x14ac:dyDescent="0.25">
      <c r="A82" s="34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1"/>
    </row>
    <row r="83" spans="1:31" x14ac:dyDescent="0.25">
      <c r="A83" s="89" t="s">
        <v>54</v>
      </c>
      <c r="B83" s="30" t="s">
        <v>55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1"/>
    </row>
    <row r="84" spans="1:31" x14ac:dyDescent="0.25">
      <c r="A84" s="34" t="s">
        <v>59</v>
      </c>
      <c r="B84" s="30">
        <v>32774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1"/>
    </row>
    <row r="85" spans="1:31" x14ac:dyDescent="0.25">
      <c r="A85" s="34" t="s">
        <v>56</v>
      </c>
      <c r="B85" s="30">
        <v>24690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1"/>
    </row>
    <row r="86" spans="1:31" x14ac:dyDescent="0.25">
      <c r="A86" s="34" t="s">
        <v>57</v>
      </c>
      <c r="B86" s="30">
        <v>11799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1"/>
    </row>
    <row r="87" spans="1:31" x14ac:dyDescent="0.25">
      <c r="A87" s="34" t="s">
        <v>58</v>
      </c>
      <c r="B87" s="30">
        <v>20538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1"/>
    </row>
    <row r="88" spans="1:31" x14ac:dyDescent="0.25">
      <c r="A88" s="34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1"/>
    </row>
    <row r="89" spans="1:31" x14ac:dyDescent="0.25">
      <c r="A89" s="34"/>
      <c r="B89" s="30"/>
      <c r="C89" s="30"/>
      <c r="D89" s="30"/>
      <c r="E89" s="30"/>
      <c r="F89" s="30"/>
      <c r="G89" s="30"/>
      <c r="H89" s="30"/>
      <c r="I89" s="30"/>
      <c r="J89" s="30"/>
      <c r="K89" s="30"/>
      <c r="AB89" s="32"/>
      <c r="AC89" s="32"/>
      <c r="AD89" s="33"/>
      <c r="AE89" s="31"/>
    </row>
    <row r="90" spans="1:31" ht="15.75" x14ac:dyDescent="0.25">
      <c r="A90" s="40"/>
      <c r="B90" s="46"/>
      <c r="C90" s="46"/>
      <c r="D90" s="46"/>
      <c r="E90" s="30"/>
      <c r="F90" s="30"/>
      <c r="G90" s="30"/>
      <c r="H90" s="30"/>
      <c r="I90" s="30"/>
      <c r="J90" s="30"/>
      <c r="K90" s="30"/>
      <c r="AB90" s="32"/>
      <c r="AC90" s="32"/>
      <c r="AD90" s="33"/>
      <c r="AE90" s="31"/>
    </row>
    <row r="91" spans="1:31" x14ac:dyDescent="0.25">
      <c r="A91" s="34"/>
      <c r="B91" s="30"/>
      <c r="C91" s="30"/>
      <c r="D91" s="30"/>
      <c r="E91" s="30"/>
      <c r="F91" s="30"/>
      <c r="G91" s="30"/>
      <c r="H91" s="30"/>
      <c r="I91" s="30"/>
      <c r="J91" s="30"/>
      <c r="K91" s="30"/>
      <c r="AB91" s="32"/>
      <c r="AC91" s="32"/>
      <c r="AD91" s="33"/>
      <c r="AE91" s="31"/>
    </row>
    <row r="92" spans="1:31" x14ac:dyDescent="0.25">
      <c r="A92" s="34"/>
      <c r="B92" s="30"/>
      <c r="C92" s="30"/>
      <c r="D92" s="30"/>
      <c r="E92" s="30"/>
      <c r="F92" s="30"/>
      <c r="G92" s="30"/>
      <c r="H92" s="30"/>
      <c r="I92" s="30"/>
      <c r="J92" s="30"/>
      <c r="K92" s="30"/>
      <c r="AB92" s="32"/>
      <c r="AC92" s="32"/>
      <c r="AD92" s="33"/>
      <c r="AE92" s="31"/>
    </row>
    <row r="93" spans="1:31" x14ac:dyDescent="0.25">
      <c r="A93" s="34"/>
      <c r="B93" s="30"/>
      <c r="C93" s="30"/>
      <c r="D93" s="30"/>
      <c r="E93" s="30"/>
      <c r="F93" s="30"/>
      <c r="G93" s="30"/>
      <c r="H93" s="30"/>
      <c r="I93" s="30"/>
      <c r="J93" s="30"/>
      <c r="K93" s="30"/>
      <c r="AB93" s="32"/>
      <c r="AC93" s="32"/>
      <c r="AD93" s="33"/>
      <c r="AE93" s="31"/>
    </row>
    <row r="94" spans="1:31" x14ac:dyDescent="0.25">
      <c r="A94" s="34"/>
      <c r="AB94" s="32"/>
      <c r="AC94" s="32"/>
      <c r="AD94" s="33"/>
      <c r="AE94" s="31"/>
    </row>
    <row r="95" spans="1:31" x14ac:dyDescent="0.25">
      <c r="A95" s="34"/>
      <c r="AB95" s="32"/>
      <c r="AC95" s="32"/>
      <c r="AD95" s="33"/>
      <c r="AE95" s="31"/>
    </row>
    <row r="96" spans="1:31" x14ac:dyDescent="0.25">
      <c r="A96" s="34"/>
      <c r="AB96" s="32"/>
      <c r="AC96" s="32"/>
      <c r="AD96" s="33"/>
      <c r="AE96" s="31"/>
    </row>
    <row r="97" spans="1:31" x14ac:dyDescent="0.25">
      <c r="A97" s="34"/>
      <c r="AC97" s="31"/>
      <c r="AD97" s="33"/>
      <c r="AE97" s="31"/>
    </row>
    <row r="98" spans="1:31" x14ac:dyDescent="0.25">
      <c r="A98" s="34"/>
      <c r="AC98" s="31"/>
      <c r="AD98" s="33"/>
      <c r="AE98" s="31"/>
    </row>
    <row r="99" spans="1:31" x14ac:dyDescent="0.25">
      <c r="A99" s="34"/>
      <c r="AC99" s="31"/>
      <c r="AD99" s="33"/>
      <c r="AE99" s="31"/>
    </row>
    <row r="100" spans="1:31" x14ac:dyDescent="0.25">
      <c r="A100" s="34"/>
      <c r="AC100" s="31"/>
      <c r="AD100" s="33"/>
      <c r="AE100" s="31"/>
    </row>
    <row r="101" spans="1:31" x14ac:dyDescent="0.25">
      <c r="A101" s="34"/>
      <c r="AC101" s="31"/>
      <c r="AD101" s="33"/>
      <c r="AE101" s="31"/>
    </row>
    <row r="102" spans="1:31" x14ac:dyDescent="0.25">
      <c r="A102" s="34"/>
      <c r="AC102" s="31"/>
      <c r="AD102" s="33"/>
      <c r="AE102" s="31"/>
    </row>
    <row r="103" spans="1:31" x14ac:dyDescent="0.25">
      <c r="A103" s="34"/>
      <c r="AC103" s="31"/>
      <c r="AD103" s="33"/>
      <c r="AE103" s="31"/>
    </row>
    <row r="104" spans="1:31" x14ac:dyDescent="0.25">
      <c r="A104" s="34"/>
      <c r="AC104" s="31"/>
      <c r="AD104" s="33"/>
      <c r="AE104" s="31"/>
    </row>
    <row r="105" spans="1:31" x14ac:dyDescent="0.25">
      <c r="A105" s="34"/>
      <c r="AC105" s="31"/>
      <c r="AD105" s="33"/>
      <c r="AE105" s="31"/>
    </row>
    <row r="106" spans="1:31" x14ac:dyDescent="0.25">
      <c r="A106" s="34"/>
      <c r="AC106" s="31"/>
      <c r="AD106" s="33"/>
      <c r="AE106" s="31"/>
    </row>
    <row r="107" spans="1:31" x14ac:dyDescent="0.25">
      <c r="A107" s="34"/>
      <c r="AC107" s="31"/>
      <c r="AD107" s="33"/>
      <c r="AE107" s="31"/>
    </row>
    <row r="108" spans="1:31" x14ac:dyDescent="0.25">
      <c r="A108" s="34"/>
      <c r="AC108" s="31"/>
      <c r="AD108" s="33"/>
      <c r="AE108" s="31"/>
    </row>
    <row r="109" spans="1:31" x14ac:dyDescent="0.25">
      <c r="A109" s="34"/>
      <c r="AC109" s="31"/>
      <c r="AD109" s="33"/>
      <c r="AE109" s="31"/>
    </row>
    <row r="110" spans="1:31" x14ac:dyDescent="0.25">
      <c r="A110" s="34"/>
      <c r="AC110" s="31"/>
      <c r="AD110" s="33"/>
      <c r="AE110" s="31"/>
    </row>
    <row r="111" spans="1:31" x14ac:dyDescent="0.25">
      <c r="A111" s="34"/>
      <c r="AC111" s="31"/>
      <c r="AD111" s="33"/>
      <c r="AE111" s="31"/>
    </row>
    <row r="112" spans="1:31" x14ac:dyDescent="0.25">
      <c r="A112" s="34"/>
      <c r="AC112" s="31"/>
      <c r="AD112" s="33"/>
      <c r="AE112" s="31"/>
    </row>
    <row r="113" spans="1:31" x14ac:dyDescent="0.25">
      <c r="A113" s="34"/>
      <c r="AC113" s="31"/>
      <c r="AD113" s="33"/>
      <c r="AE113" s="31"/>
    </row>
    <row r="114" spans="1:31" x14ac:dyDescent="0.25">
      <c r="A114" s="34"/>
      <c r="AC114" s="31"/>
      <c r="AD114" s="33"/>
      <c r="AE114" s="31"/>
    </row>
    <row r="115" spans="1:31" x14ac:dyDescent="0.25">
      <c r="A115" s="34"/>
      <c r="AC115" s="31"/>
      <c r="AD115" s="33"/>
      <c r="AE115" s="31"/>
    </row>
    <row r="116" spans="1:31" x14ac:dyDescent="0.25">
      <c r="A116" s="34"/>
      <c r="AC116" s="31"/>
      <c r="AD116" s="33"/>
      <c r="AE116" s="31"/>
    </row>
    <row r="117" spans="1:31" x14ac:dyDescent="0.25">
      <c r="A117" s="34"/>
      <c r="AC117" s="31"/>
      <c r="AD117" s="33"/>
      <c r="AE117" s="31"/>
    </row>
    <row r="118" spans="1:31" x14ac:dyDescent="0.25">
      <c r="A118" s="34"/>
      <c r="AC118" s="31"/>
      <c r="AD118" s="33"/>
      <c r="AE118" s="31"/>
    </row>
    <row r="119" spans="1:31" x14ac:dyDescent="0.25">
      <c r="A119" s="34"/>
      <c r="AC119" s="31"/>
      <c r="AD119" s="33"/>
      <c r="AE119" s="31"/>
    </row>
    <row r="120" spans="1:31" x14ac:dyDescent="0.25">
      <c r="A120" s="34"/>
      <c r="AC120" s="31"/>
      <c r="AD120" s="33"/>
      <c r="AE120" s="31"/>
    </row>
    <row r="121" spans="1:31" x14ac:dyDescent="0.25">
      <c r="A121" s="34"/>
      <c r="AC121" s="31"/>
      <c r="AD121" s="33"/>
      <c r="AE121" s="31"/>
    </row>
    <row r="122" spans="1:31" x14ac:dyDescent="0.25">
      <c r="A122" s="34"/>
      <c r="AC122" s="31"/>
      <c r="AD122" s="33"/>
      <c r="AE122" s="31"/>
    </row>
    <row r="123" spans="1:31" x14ac:dyDescent="0.25">
      <c r="A123" s="34"/>
      <c r="AC123" s="31"/>
      <c r="AD123" s="33"/>
      <c r="AE123" s="31"/>
    </row>
    <row r="124" spans="1:31" x14ac:dyDescent="0.25">
      <c r="A124" s="34"/>
      <c r="AC124" s="31"/>
      <c r="AD124" s="33"/>
      <c r="AE124" s="31"/>
    </row>
    <row r="125" spans="1:31" x14ac:dyDescent="0.25">
      <c r="A125" s="34"/>
      <c r="AC125" s="31"/>
      <c r="AD125" s="33"/>
      <c r="AE125" s="31"/>
    </row>
    <row r="126" spans="1:31" x14ac:dyDescent="0.25">
      <c r="A126" s="34"/>
      <c r="AC126" s="31"/>
      <c r="AD126" s="33"/>
      <c r="AE126" s="31"/>
    </row>
    <row r="127" spans="1:31" x14ac:dyDescent="0.25">
      <c r="A127" s="34"/>
      <c r="AC127" s="31"/>
      <c r="AD127" s="33"/>
      <c r="AE127" s="31"/>
    </row>
    <row r="128" spans="1:31" x14ac:dyDescent="0.25">
      <c r="A128" s="34"/>
      <c r="AC128" s="31"/>
      <c r="AD128" s="33"/>
      <c r="AE128" s="31"/>
    </row>
    <row r="129" spans="1:31" x14ac:dyDescent="0.25">
      <c r="A129" s="34"/>
      <c r="AC129" s="31"/>
      <c r="AD129" s="33"/>
      <c r="AE129" s="31"/>
    </row>
    <row r="130" spans="1:31" x14ac:dyDescent="0.25">
      <c r="A130" s="34"/>
      <c r="AC130" s="31"/>
      <c r="AD130" s="33"/>
      <c r="AE130" s="31"/>
    </row>
    <row r="131" spans="1:31" x14ac:dyDescent="0.25">
      <c r="A131" s="34"/>
      <c r="AC131" s="31"/>
      <c r="AD131" s="33"/>
      <c r="AE131" s="31"/>
    </row>
    <row r="132" spans="1:31" x14ac:dyDescent="0.25">
      <c r="A132" s="34"/>
      <c r="AC132" s="31"/>
      <c r="AD132" s="33"/>
      <c r="AE132" s="31"/>
    </row>
    <row r="133" spans="1:31" x14ac:dyDescent="0.25">
      <c r="A133" s="34"/>
      <c r="AC133" s="31"/>
      <c r="AD133" s="33"/>
      <c r="AE133" s="31"/>
    </row>
    <row r="134" spans="1:31" x14ac:dyDescent="0.25">
      <c r="A134" s="34"/>
      <c r="AC134" s="31"/>
      <c r="AD134" s="33"/>
      <c r="AE134" s="31"/>
    </row>
    <row r="135" spans="1:31" x14ac:dyDescent="0.25">
      <c r="A135" s="34"/>
      <c r="AC135" s="31"/>
      <c r="AD135" s="33"/>
      <c r="AE135" s="31"/>
    </row>
    <row r="136" spans="1:31" x14ac:dyDescent="0.25">
      <c r="A136" s="34"/>
      <c r="AC136" s="31"/>
      <c r="AD136" s="33"/>
      <c r="AE136" s="31"/>
    </row>
    <row r="137" spans="1:31" x14ac:dyDescent="0.25">
      <c r="A137" s="34"/>
      <c r="AC137" s="31"/>
      <c r="AD137" s="33"/>
      <c r="AE137" s="31"/>
    </row>
    <row r="138" spans="1:31" x14ac:dyDescent="0.25">
      <c r="A138" s="34"/>
      <c r="AC138" s="31"/>
      <c r="AD138" s="33"/>
      <c r="AE138" s="31"/>
    </row>
    <row r="139" spans="1:31" x14ac:dyDescent="0.25">
      <c r="A139" s="34"/>
      <c r="AC139" s="31"/>
      <c r="AD139" s="33"/>
      <c r="AE139" s="31"/>
    </row>
    <row r="140" spans="1:31" x14ac:dyDescent="0.25">
      <c r="A140" s="34"/>
      <c r="AC140" s="31"/>
      <c r="AD140" s="33"/>
      <c r="AE140" s="31"/>
    </row>
    <row r="141" spans="1:31" x14ac:dyDescent="0.25">
      <c r="A141" s="34"/>
      <c r="AC141" s="31"/>
      <c r="AD141" s="33"/>
      <c r="AE141" s="31"/>
    </row>
    <row r="142" spans="1:31" x14ac:dyDescent="0.25">
      <c r="A142" s="34"/>
      <c r="AC142" s="31"/>
      <c r="AD142" s="33"/>
      <c r="AE142" s="31"/>
    </row>
    <row r="143" spans="1:31" x14ac:dyDescent="0.25">
      <c r="A143" s="34"/>
      <c r="AC143" s="31"/>
      <c r="AD143" s="33"/>
      <c r="AE143" s="31"/>
    </row>
    <row r="144" spans="1:31" x14ac:dyDescent="0.25">
      <c r="A144" s="34"/>
      <c r="AC144" s="31"/>
      <c r="AD144" s="33"/>
      <c r="AE144" s="31"/>
    </row>
    <row r="145" spans="1:31" x14ac:dyDescent="0.25">
      <c r="A145" s="34"/>
      <c r="AC145" s="31"/>
      <c r="AD145" s="33"/>
      <c r="AE145" s="31"/>
    </row>
    <row r="146" spans="1:31" x14ac:dyDescent="0.25">
      <c r="A146" s="34"/>
      <c r="AC146" s="31"/>
      <c r="AD146" s="33"/>
      <c r="AE146" s="31"/>
    </row>
    <row r="147" spans="1:31" x14ac:dyDescent="0.25">
      <c r="A147" s="34"/>
      <c r="AC147" s="31"/>
      <c r="AD147" s="33"/>
      <c r="AE147" s="31"/>
    </row>
    <row r="148" spans="1:31" x14ac:dyDescent="0.25">
      <c r="A148" s="34"/>
      <c r="AC148" s="31"/>
      <c r="AD148" s="33"/>
      <c r="AE148" s="31"/>
    </row>
    <row r="149" spans="1:31" x14ac:dyDescent="0.25">
      <c r="A149" s="34"/>
      <c r="AC149" s="31"/>
      <c r="AD149" s="33"/>
      <c r="AE149" s="31"/>
    </row>
    <row r="150" spans="1:31" x14ac:dyDescent="0.25">
      <c r="A150" s="34"/>
      <c r="AC150" s="31"/>
      <c r="AD150" s="33"/>
      <c r="AE150" s="31"/>
    </row>
    <row r="151" spans="1:31" x14ac:dyDescent="0.25">
      <c r="A151" s="34"/>
      <c r="AC151" s="31"/>
      <c r="AD151" s="33"/>
      <c r="AE151" s="31"/>
    </row>
    <row r="152" spans="1:31" x14ac:dyDescent="0.25">
      <c r="A152" s="34"/>
      <c r="AC152" s="31"/>
      <c r="AD152" s="33"/>
      <c r="AE152" s="31"/>
    </row>
    <row r="153" spans="1:31" x14ac:dyDescent="0.25">
      <c r="A153" s="34"/>
      <c r="AC153" s="31"/>
      <c r="AD153" s="33"/>
      <c r="AE153" s="31"/>
    </row>
    <row r="154" spans="1:31" x14ac:dyDescent="0.25">
      <c r="A154" s="34"/>
      <c r="AC154" s="31"/>
      <c r="AD154" s="33"/>
      <c r="AE154" s="31"/>
    </row>
    <row r="155" spans="1:31" x14ac:dyDescent="0.25">
      <c r="A155" s="34"/>
      <c r="AC155" s="31"/>
      <c r="AD155" s="33"/>
      <c r="AE155" s="31"/>
    </row>
    <row r="156" spans="1:31" x14ac:dyDescent="0.25">
      <c r="A156" s="34"/>
      <c r="AC156" s="31"/>
      <c r="AD156" s="33"/>
      <c r="AE156" s="31"/>
    </row>
    <row r="157" spans="1:31" x14ac:dyDescent="0.25">
      <c r="A157" s="34"/>
      <c r="AC157" s="31"/>
      <c r="AD157" s="33"/>
      <c r="AE157" s="31"/>
    </row>
    <row r="158" spans="1:31" x14ac:dyDescent="0.25">
      <c r="A158" s="34"/>
      <c r="AC158" s="31"/>
      <c r="AD158" s="33"/>
      <c r="AE158" s="31"/>
    </row>
    <row r="159" spans="1:31" x14ac:dyDescent="0.25">
      <c r="A159" s="34"/>
      <c r="AC159" s="31"/>
      <c r="AD159" s="33"/>
      <c r="AE159" s="31"/>
    </row>
    <row r="160" spans="1:31" x14ac:dyDescent="0.25">
      <c r="A160" s="34"/>
      <c r="AC160" s="31"/>
      <c r="AD160" s="33"/>
      <c r="AE160" s="31"/>
    </row>
    <row r="161" spans="1:31" x14ac:dyDescent="0.25">
      <c r="A161" s="34"/>
      <c r="AC161" s="31"/>
      <c r="AD161" s="33"/>
      <c r="AE161" s="31"/>
    </row>
    <row r="162" spans="1:31" x14ac:dyDescent="0.25">
      <c r="A162" s="34"/>
      <c r="AC162" s="31"/>
      <c r="AD162" s="33"/>
      <c r="AE162" s="31"/>
    </row>
    <row r="163" spans="1:31" x14ac:dyDescent="0.25">
      <c r="A163" s="34"/>
      <c r="AC163" s="31"/>
      <c r="AD163" s="33"/>
      <c r="AE163" s="31"/>
    </row>
    <row r="164" spans="1:31" x14ac:dyDescent="0.25">
      <c r="A164" s="34"/>
      <c r="AC164" s="31"/>
      <c r="AD164" s="33"/>
      <c r="AE164" s="31"/>
    </row>
    <row r="165" spans="1:31" x14ac:dyDescent="0.25">
      <c r="A165" s="34"/>
      <c r="AC165" s="31"/>
      <c r="AD165" s="33"/>
      <c r="AE165" s="31"/>
    </row>
    <row r="166" spans="1:31" x14ac:dyDescent="0.25">
      <c r="A166" s="34"/>
      <c r="AC166" s="31"/>
      <c r="AD166" s="33"/>
      <c r="AE166" s="31"/>
    </row>
    <row r="167" spans="1:31" x14ac:dyDescent="0.25">
      <c r="A167" s="34"/>
      <c r="AC167" s="31"/>
      <c r="AD167" s="33"/>
      <c r="AE167" s="31"/>
    </row>
    <row r="168" spans="1:31" x14ac:dyDescent="0.25">
      <c r="A168" s="34"/>
      <c r="AC168" s="31"/>
      <c r="AD168" s="33"/>
      <c r="AE168" s="31"/>
    </row>
    <row r="169" spans="1:31" x14ac:dyDescent="0.25">
      <c r="A169" s="34"/>
      <c r="AC169" s="31"/>
      <c r="AD169" s="33"/>
      <c r="AE169" s="31"/>
    </row>
    <row r="170" spans="1:31" x14ac:dyDescent="0.25">
      <c r="A170" s="34"/>
      <c r="AC170" s="31"/>
      <c r="AD170" s="33"/>
      <c r="AE170" s="31"/>
    </row>
    <row r="171" spans="1:31" x14ac:dyDescent="0.25">
      <c r="A171" s="34"/>
      <c r="AC171" s="31"/>
      <c r="AD171" s="33"/>
      <c r="AE171" s="31"/>
    </row>
    <row r="172" spans="1:31" x14ac:dyDescent="0.25">
      <c r="A172" s="34"/>
      <c r="AC172" s="31"/>
      <c r="AD172" s="33"/>
      <c r="AE172" s="31"/>
    </row>
    <row r="173" spans="1:31" x14ac:dyDescent="0.25">
      <c r="A173" s="34"/>
      <c r="AC173" s="31"/>
      <c r="AD173" s="33"/>
      <c r="AE173" s="31"/>
    </row>
    <row r="174" spans="1:31" x14ac:dyDescent="0.25">
      <c r="A174" s="34"/>
      <c r="AC174" s="31"/>
      <c r="AD174" s="33"/>
      <c r="AE174" s="31"/>
    </row>
    <row r="175" spans="1:31" x14ac:dyDescent="0.25">
      <c r="A175" s="34"/>
      <c r="AC175" s="31"/>
      <c r="AD175" s="33"/>
      <c r="AE175" s="31"/>
    </row>
    <row r="176" spans="1:31" x14ac:dyDescent="0.25">
      <c r="A176" s="34"/>
      <c r="AC176" s="31"/>
      <c r="AD176" s="33"/>
      <c r="AE176" s="31"/>
    </row>
    <row r="177" spans="1:31" x14ac:dyDescent="0.25">
      <c r="A177" s="34"/>
      <c r="AC177" s="31"/>
      <c r="AD177" s="33"/>
      <c r="AE177" s="31"/>
    </row>
    <row r="178" spans="1:31" x14ac:dyDescent="0.25">
      <c r="A178" s="34"/>
      <c r="AC178" s="31"/>
      <c r="AD178" s="33"/>
      <c r="AE178" s="31"/>
    </row>
    <row r="179" spans="1:31" x14ac:dyDescent="0.25">
      <c r="A179" s="34"/>
      <c r="AC179" s="31"/>
      <c r="AD179" s="33"/>
      <c r="AE179" s="31"/>
    </row>
    <row r="180" spans="1:31" x14ac:dyDescent="0.25">
      <c r="A180" s="34"/>
      <c r="AC180" s="31"/>
      <c r="AD180" s="33"/>
      <c r="AE180" s="31"/>
    </row>
    <row r="181" spans="1:31" x14ac:dyDescent="0.25">
      <c r="A181" s="34"/>
      <c r="AC181" s="31"/>
      <c r="AD181" s="33"/>
      <c r="AE181" s="31"/>
    </row>
    <row r="182" spans="1:31" x14ac:dyDescent="0.25">
      <c r="A182" s="34"/>
      <c r="AC182" s="31"/>
      <c r="AD182" s="33"/>
      <c r="AE182" s="31"/>
    </row>
    <row r="183" spans="1:31" x14ac:dyDescent="0.25">
      <c r="A183" s="34"/>
      <c r="AC183" s="31"/>
      <c r="AD183" s="33"/>
      <c r="AE183" s="31"/>
    </row>
    <row r="184" spans="1:31" x14ac:dyDescent="0.25">
      <c r="A184" s="34"/>
      <c r="AC184" s="31"/>
      <c r="AD184" s="33"/>
      <c r="AE184" s="31"/>
    </row>
    <row r="185" spans="1:31" x14ac:dyDescent="0.25">
      <c r="A185" s="34"/>
      <c r="AC185" s="31"/>
      <c r="AD185" s="33"/>
      <c r="AE185" s="31"/>
    </row>
    <row r="186" spans="1:31" x14ac:dyDescent="0.25">
      <c r="A186" s="34"/>
      <c r="AC186" s="31"/>
      <c r="AD186" s="33"/>
      <c r="AE186" s="31"/>
    </row>
    <row r="187" spans="1:31" x14ac:dyDescent="0.25">
      <c r="A187" s="34"/>
      <c r="AC187" s="31"/>
      <c r="AD187" s="33"/>
      <c r="AE187" s="31"/>
    </row>
    <row r="188" spans="1:31" x14ac:dyDescent="0.25">
      <c r="A188" s="34"/>
      <c r="AC188" s="31"/>
      <c r="AD188" s="33"/>
      <c r="AE188" s="31"/>
    </row>
    <row r="189" spans="1:31" x14ac:dyDescent="0.25">
      <c r="A189" s="34"/>
      <c r="AC189" s="31"/>
      <c r="AD189" s="33"/>
      <c r="AE189" s="31"/>
    </row>
    <row r="190" spans="1:31" x14ac:dyDescent="0.25">
      <c r="A190" s="34"/>
      <c r="AC190" s="31"/>
      <c r="AD190" s="33"/>
      <c r="AE190" s="31"/>
    </row>
    <row r="191" spans="1:31" x14ac:dyDescent="0.25">
      <c r="A191" s="34"/>
      <c r="AC191" s="31"/>
      <c r="AD191" s="33"/>
      <c r="AE191" s="31"/>
    </row>
    <row r="192" spans="1:31" x14ac:dyDescent="0.25">
      <c r="A192" s="34"/>
      <c r="AC192" s="31"/>
      <c r="AD192" s="33"/>
      <c r="AE192" s="31"/>
    </row>
    <row r="193" spans="1:31" x14ac:dyDescent="0.25">
      <c r="A193" s="34"/>
      <c r="AC193" s="31"/>
      <c r="AD193" s="33"/>
      <c r="AE193" s="31"/>
    </row>
    <row r="194" spans="1:31" x14ac:dyDescent="0.25">
      <c r="A194" s="34"/>
      <c r="AC194" s="31"/>
      <c r="AD194" s="33"/>
      <c r="AE194" s="31"/>
    </row>
    <row r="195" spans="1:31" x14ac:dyDescent="0.25">
      <c r="A195" s="34"/>
      <c r="AC195" s="31"/>
      <c r="AD195" s="33"/>
      <c r="AE195" s="31"/>
    </row>
    <row r="196" spans="1:31" x14ac:dyDescent="0.25">
      <c r="A196" s="34"/>
      <c r="AC196" s="31"/>
      <c r="AD196" s="33"/>
      <c r="AE196" s="31"/>
    </row>
    <row r="197" spans="1:31" x14ac:dyDescent="0.25">
      <c r="A197" s="34"/>
      <c r="AC197" s="31"/>
      <c r="AD197" s="33"/>
      <c r="AE197" s="31"/>
    </row>
    <row r="198" spans="1:31" x14ac:dyDescent="0.25">
      <c r="A198" s="34"/>
      <c r="AC198" s="31"/>
      <c r="AD198" s="33"/>
      <c r="AE198" s="31"/>
    </row>
    <row r="199" spans="1:31" x14ac:dyDescent="0.25">
      <c r="A199" s="34"/>
      <c r="AC199" s="31"/>
      <c r="AD199" s="33"/>
      <c r="AE199" s="31"/>
    </row>
    <row r="200" spans="1:31" x14ac:dyDescent="0.25">
      <c r="A200" s="34"/>
      <c r="AC200" s="31"/>
      <c r="AD200" s="33"/>
      <c r="AE200" s="31"/>
    </row>
    <row r="201" spans="1:31" x14ac:dyDescent="0.25">
      <c r="A201" s="34"/>
      <c r="AC201" s="31"/>
      <c r="AD201" s="33"/>
      <c r="AE201" s="31"/>
    </row>
    <row r="202" spans="1:31" x14ac:dyDescent="0.25">
      <c r="A202" s="34"/>
      <c r="AC202" s="31"/>
      <c r="AD202" s="33"/>
      <c r="AE202" s="31"/>
    </row>
    <row r="203" spans="1:31" x14ac:dyDescent="0.25">
      <c r="A203" s="34"/>
      <c r="AC203" s="31"/>
      <c r="AD203" s="33"/>
      <c r="AE203" s="31"/>
    </row>
    <row r="204" spans="1:31" x14ac:dyDescent="0.25">
      <c r="A204" s="34"/>
      <c r="AC204" s="31"/>
      <c r="AD204" s="33"/>
      <c r="AE204" s="31"/>
    </row>
    <row r="205" spans="1:31" x14ac:dyDescent="0.25">
      <c r="A205" s="34"/>
      <c r="AC205" s="31"/>
      <c r="AD205" s="33"/>
      <c r="AE205" s="31"/>
    </row>
    <row r="206" spans="1:31" x14ac:dyDescent="0.25">
      <c r="A206" s="34"/>
      <c r="AC206" s="31"/>
      <c r="AD206" s="33"/>
      <c r="AE206" s="31"/>
    </row>
    <row r="207" spans="1:31" x14ac:dyDescent="0.25">
      <c r="A207" s="34"/>
      <c r="AC207" s="31"/>
      <c r="AD207" s="33"/>
      <c r="AE207" s="31"/>
    </row>
    <row r="208" spans="1:31" x14ac:dyDescent="0.25">
      <c r="A208" s="34"/>
      <c r="AC208" s="31"/>
      <c r="AD208" s="33"/>
      <c r="AE208" s="31"/>
    </row>
    <row r="209" spans="1:31" x14ac:dyDescent="0.25">
      <c r="A209" s="34"/>
      <c r="AC209" s="31"/>
      <c r="AD209" s="33"/>
      <c r="AE209" s="31"/>
    </row>
    <row r="210" spans="1:31" x14ac:dyDescent="0.25">
      <c r="A210" s="34"/>
      <c r="AC210" s="31"/>
      <c r="AD210" s="33"/>
      <c r="AE210" s="31"/>
    </row>
    <row r="211" spans="1:31" x14ac:dyDescent="0.25">
      <c r="A211" s="34"/>
      <c r="AC211" s="31"/>
      <c r="AD211" s="33"/>
      <c r="AE211" s="31"/>
    </row>
    <row r="212" spans="1:31" x14ac:dyDescent="0.25">
      <c r="A212" s="34"/>
      <c r="AC212" s="31"/>
      <c r="AD212" s="33"/>
      <c r="AE212" s="31"/>
    </row>
    <row r="213" spans="1:31" x14ac:dyDescent="0.25">
      <c r="A213" s="34"/>
      <c r="AC213" s="31"/>
      <c r="AD213" s="33"/>
      <c r="AE213" s="31"/>
    </row>
    <row r="214" spans="1:31" x14ac:dyDescent="0.25">
      <c r="A214" s="34"/>
      <c r="AC214" s="31"/>
      <c r="AD214" s="33"/>
      <c r="AE214" s="31"/>
    </row>
    <row r="215" spans="1:31" x14ac:dyDescent="0.25">
      <c r="A215" s="34"/>
      <c r="AC215" s="31"/>
      <c r="AD215" s="33"/>
      <c r="AE215" s="31"/>
    </row>
    <row r="216" spans="1:31" x14ac:dyDescent="0.25">
      <c r="A216" s="34"/>
      <c r="AC216" s="31"/>
      <c r="AD216" s="33"/>
      <c r="AE216" s="31"/>
    </row>
    <row r="217" spans="1:31" x14ac:dyDescent="0.25">
      <c r="A217" s="34"/>
      <c r="AC217" s="31"/>
      <c r="AD217" s="33"/>
      <c r="AE217" s="31"/>
    </row>
    <row r="218" spans="1:31" x14ac:dyDescent="0.25">
      <c r="A218" s="34"/>
      <c r="AC218" s="31"/>
      <c r="AD218" s="33"/>
      <c r="AE218" s="31"/>
    </row>
    <row r="219" spans="1:31" x14ac:dyDescent="0.25">
      <c r="A219" s="34"/>
      <c r="AC219" s="31"/>
      <c r="AD219" s="33"/>
      <c r="AE219" s="31"/>
    </row>
    <row r="220" spans="1:31" x14ac:dyDescent="0.25">
      <c r="A220" s="34"/>
      <c r="AC220" s="31"/>
      <c r="AD220" s="33"/>
      <c r="AE220" s="31"/>
    </row>
    <row r="221" spans="1:31" x14ac:dyDescent="0.25">
      <c r="A221" s="34"/>
      <c r="AC221" s="31"/>
      <c r="AD221" s="33"/>
      <c r="AE221" s="31"/>
    </row>
    <row r="222" spans="1:31" x14ac:dyDescent="0.25">
      <c r="A222" s="34"/>
      <c r="AC222" s="31"/>
      <c r="AD222" s="33"/>
      <c r="AE222" s="31"/>
    </row>
    <row r="223" spans="1:31" x14ac:dyDescent="0.25">
      <c r="A223" s="34"/>
      <c r="AC223" s="31"/>
      <c r="AD223" s="33"/>
      <c r="AE223" s="31"/>
    </row>
    <row r="224" spans="1:31" x14ac:dyDescent="0.25">
      <c r="A224" s="34"/>
      <c r="AC224" s="31"/>
      <c r="AD224" s="33"/>
      <c r="AE224" s="31"/>
    </row>
    <row r="225" spans="1:31" x14ac:dyDescent="0.25">
      <c r="A225" s="34"/>
      <c r="AC225" s="31"/>
      <c r="AD225" s="33"/>
      <c r="AE225" s="31"/>
    </row>
    <row r="226" spans="1:31" x14ac:dyDescent="0.25">
      <c r="A226" s="34"/>
      <c r="AC226" s="31"/>
      <c r="AD226" s="33"/>
      <c r="AE226" s="31"/>
    </row>
    <row r="227" spans="1:31" x14ac:dyDescent="0.25">
      <c r="A227" s="34"/>
      <c r="AC227" s="31"/>
      <c r="AD227" s="33"/>
      <c r="AE227" s="31"/>
    </row>
    <row r="228" spans="1:31" x14ac:dyDescent="0.25">
      <c r="A228" s="34"/>
      <c r="AC228" s="31"/>
      <c r="AD228" s="33"/>
      <c r="AE228" s="31"/>
    </row>
    <row r="229" spans="1:31" x14ac:dyDescent="0.25">
      <c r="A229" s="34"/>
      <c r="AC229" s="31"/>
      <c r="AD229" s="33"/>
      <c r="AE229" s="31"/>
    </row>
    <row r="230" spans="1:31" x14ac:dyDescent="0.25">
      <c r="A230" s="34"/>
      <c r="AC230" s="31"/>
      <c r="AD230" s="33"/>
      <c r="AE230" s="31"/>
    </row>
    <row r="231" spans="1:31" x14ac:dyDescent="0.25">
      <c r="A231" s="34"/>
      <c r="AC231" s="31"/>
      <c r="AD231" s="33"/>
      <c r="AE231" s="31"/>
    </row>
    <row r="232" spans="1:31" x14ac:dyDescent="0.25">
      <c r="A232" s="34"/>
      <c r="AC232" s="31"/>
      <c r="AD232" s="33"/>
      <c r="AE232" s="31"/>
    </row>
    <row r="233" spans="1:31" x14ac:dyDescent="0.25">
      <c r="A233" s="34"/>
      <c r="AC233" s="31"/>
      <c r="AD233" s="33"/>
      <c r="AE233" s="31"/>
    </row>
    <row r="234" spans="1:31" x14ac:dyDescent="0.25">
      <c r="A234" s="34"/>
      <c r="AC234" s="31"/>
      <c r="AD234" s="33"/>
      <c r="AE234" s="31"/>
    </row>
    <row r="235" spans="1:31" x14ac:dyDescent="0.25">
      <c r="A235" s="34"/>
      <c r="AC235" s="31"/>
      <c r="AD235" s="33"/>
      <c r="AE235" s="31"/>
    </row>
    <row r="236" spans="1:31" x14ac:dyDescent="0.25">
      <c r="A236" s="34"/>
      <c r="AC236" s="31"/>
      <c r="AD236" s="33"/>
      <c r="AE236" s="31"/>
    </row>
    <row r="237" spans="1:31" x14ac:dyDescent="0.25">
      <c r="A237" s="34"/>
      <c r="AC237" s="31"/>
      <c r="AD237" s="33"/>
      <c r="AE237" s="31"/>
    </row>
    <row r="238" spans="1:31" x14ac:dyDescent="0.25">
      <c r="A238" s="34"/>
      <c r="AC238" s="31"/>
      <c r="AD238" s="33"/>
      <c r="AE238" s="31"/>
    </row>
    <row r="239" spans="1:31" x14ac:dyDescent="0.25">
      <c r="A239" s="34"/>
      <c r="AC239" s="31"/>
      <c r="AD239" s="33"/>
      <c r="AE239" s="31"/>
    </row>
    <row r="240" spans="1:31" x14ac:dyDescent="0.25">
      <c r="A240" s="34"/>
      <c r="AC240" s="31"/>
      <c r="AD240" s="33"/>
      <c r="AE240" s="31"/>
    </row>
    <row r="241" spans="1:31" x14ac:dyDescent="0.25">
      <c r="A241" s="34"/>
      <c r="AC241" s="31"/>
      <c r="AD241" s="33"/>
      <c r="AE241" s="31"/>
    </row>
    <row r="242" spans="1:31" x14ac:dyDescent="0.25">
      <c r="A242" s="34"/>
      <c r="AC242" s="31"/>
      <c r="AD242" s="33"/>
      <c r="AE242" s="31"/>
    </row>
    <row r="243" spans="1:31" x14ac:dyDescent="0.25">
      <c r="A243" s="34"/>
      <c r="AC243" s="31"/>
      <c r="AD243" s="33"/>
      <c r="AE243" s="31"/>
    </row>
    <row r="244" spans="1:31" x14ac:dyDescent="0.25">
      <c r="A244" s="34"/>
      <c r="AC244" s="31"/>
      <c r="AD244" s="33"/>
      <c r="AE244" s="31"/>
    </row>
    <row r="245" spans="1:31" x14ac:dyDescent="0.25">
      <c r="A245" s="34"/>
      <c r="AC245" s="31"/>
      <c r="AD245" s="33"/>
      <c r="AE245" s="31"/>
    </row>
    <row r="246" spans="1:31" x14ac:dyDescent="0.25">
      <c r="A246" s="34"/>
      <c r="AC246" s="31"/>
      <c r="AD246" s="33"/>
      <c r="AE246" s="31"/>
    </row>
    <row r="247" spans="1:31" x14ac:dyDescent="0.25">
      <c r="A247" s="34"/>
      <c r="AC247" s="31"/>
      <c r="AD247" s="33"/>
      <c r="AE247" s="31"/>
    </row>
    <row r="248" spans="1:31" x14ac:dyDescent="0.25">
      <c r="A248" s="34"/>
      <c r="AC248" s="31"/>
      <c r="AD248" s="33"/>
      <c r="AE248" s="31"/>
    </row>
    <row r="249" spans="1:31" x14ac:dyDescent="0.25">
      <c r="A249" s="34"/>
      <c r="AC249" s="31"/>
      <c r="AD249" s="33"/>
      <c r="AE249" s="31"/>
    </row>
    <row r="250" spans="1:31" x14ac:dyDescent="0.25">
      <c r="A250" s="34"/>
      <c r="AC250" s="31"/>
      <c r="AD250" s="33"/>
      <c r="AE250" s="31"/>
    </row>
    <row r="251" spans="1:31" x14ac:dyDescent="0.25">
      <c r="A251" s="34"/>
      <c r="AC251" s="31"/>
      <c r="AD251" s="33"/>
      <c r="AE251" s="31"/>
    </row>
    <row r="252" spans="1:31" x14ac:dyDescent="0.25">
      <c r="A252" s="34"/>
      <c r="AC252" s="31"/>
      <c r="AD252" s="33"/>
      <c r="AE252" s="31"/>
    </row>
    <row r="253" spans="1:31" x14ac:dyDescent="0.25">
      <c r="A253" s="34"/>
      <c r="AC253" s="31"/>
      <c r="AD253" s="33"/>
      <c r="AE253" s="31"/>
    </row>
    <row r="254" spans="1:31" x14ac:dyDescent="0.25">
      <c r="A254" s="34"/>
      <c r="AC254" s="31"/>
      <c r="AD254" s="33"/>
      <c r="AE254" s="31"/>
    </row>
    <row r="255" spans="1:31" x14ac:dyDescent="0.25">
      <c r="A255" s="34"/>
      <c r="AC255" s="31"/>
      <c r="AD255" s="33"/>
      <c r="AE255" s="31"/>
    </row>
    <row r="256" spans="1:31" x14ac:dyDescent="0.25">
      <c r="A256" s="34"/>
      <c r="AC256" s="31"/>
      <c r="AD256" s="33"/>
      <c r="AE256" s="31"/>
    </row>
    <row r="257" spans="1:31" x14ac:dyDescent="0.25">
      <c r="A257" s="34"/>
      <c r="AC257" s="31"/>
      <c r="AD257" s="33"/>
      <c r="AE257" s="31"/>
    </row>
    <row r="258" spans="1:31" x14ac:dyDescent="0.25">
      <c r="A258" s="34"/>
      <c r="AC258" s="31"/>
      <c r="AD258" s="33"/>
      <c r="AE258" s="31"/>
    </row>
    <row r="259" spans="1:31" x14ac:dyDescent="0.25">
      <c r="A259" s="34"/>
      <c r="AC259" s="31"/>
      <c r="AD259" s="33"/>
      <c r="AE259" s="31"/>
    </row>
    <row r="260" spans="1:31" x14ac:dyDescent="0.25">
      <c r="A260" s="34"/>
      <c r="AC260" s="31"/>
      <c r="AD260" s="33"/>
      <c r="AE260" s="31"/>
    </row>
    <row r="261" spans="1:31" x14ac:dyDescent="0.25">
      <c r="A261" s="34"/>
      <c r="AC261" s="31"/>
      <c r="AD261" s="33"/>
      <c r="AE261" s="31"/>
    </row>
    <row r="262" spans="1:31" x14ac:dyDescent="0.25">
      <c r="A262" s="34"/>
      <c r="AC262" s="31"/>
      <c r="AD262" s="33"/>
      <c r="AE262" s="31"/>
    </row>
    <row r="263" spans="1:31" x14ac:dyDescent="0.25">
      <c r="A263" s="34"/>
      <c r="AC263" s="31"/>
      <c r="AD263" s="33"/>
      <c r="AE263" s="31"/>
    </row>
    <row r="264" spans="1:31" x14ac:dyDescent="0.25">
      <c r="A264" s="34"/>
      <c r="AC264" s="31"/>
      <c r="AD264" s="33"/>
      <c r="AE264" s="31"/>
    </row>
    <row r="265" spans="1:31" x14ac:dyDescent="0.25">
      <c r="A265" s="34"/>
      <c r="AC265" s="31"/>
      <c r="AD265" s="33"/>
      <c r="AE265" s="31"/>
    </row>
    <row r="266" spans="1:31" x14ac:dyDescent="0.25">
      <c r="A266" s="34"/>
      <c r="AC266" s="31"/>
      <c r="AD266" s="33"/>
      <c r="AE266" s="31"/>
    </row>
    <row r="267" spans="1:31" x14ac:dyDescent="0.25">
      <c r="A267" s="34"/>
      <c r="AC267" s="31"/>
      <c r="AD267" s="33"/>
      <c r="AE267" s="31"/>
    </row>
    <row r="268" spans="1:31" x14ac:dyDescent="0.25">
      <c r="A268" s="34"/>
      <c r="AC268" s="31"/>
      <c r="AD268" s="33"/>
      <c r="AE268" s="31"/>
    </row>
    <row r="269" spans="1:31" x14ac:dyDescent="0.25">
      <c r="A269" s="34"/>
      <c r="AC269" s="31"/>
      <c r="AD269" s="33"/>
      <c r="AE269" s="31"/>
    </row>
    <row r="270" spans="1:31" x14ac:dyDescent="0.25">
      <c r="A270" s="34"/>
      <c r="AC270" s="31"/>
      <c r="AD270" s="33"/>
      <c r="AE270" s="31"/>
    </row>
    <row r="271" spans="1:31" x14ac:dyDescent="0.25">
      <c r="A271" s="34"/>
      <c r="AC271" s="31"/>
      <c r="AD271" s="33"/>
      <c r="AE271" s="31"/>
    </row>
    <row r="272" spans="1:31" x14ac:dyDescent="0.25">
      <c r="A272" s="34"/>
      <c r="AC272" s="31"/>
      <c r="AD272" s="33"/>
      <c r="AE272" s="31"/>
    </row>
    <row r="273" spans="1:31" x14ac:dyDescent="0.25">
      <c r="A273" s="34"/>
      <c r="AC273" s="31"/>
      <c r="AD273" s="33"/>
      <c r="AE273" s="31"/>
    </row>
    <row r="274" spans="1:31" x14ac:dyDescent="0.25">
      <c r="A274" s="34"/>
      <c r="AC274" s="31"/>
      <c r="AD274" s="33"/>
      <c r="AE274" s="31"/>
    </row>
    <row r="275" spans="1:31" x14ac:dyDescent="0.25">
      <c r="A275" s="34"/>
      <c r="AC275" s="31"/>
      <c r="AD275" s="33"/>
      <c r="AE275" s="31"/>
    </row>
    <row r="276" spans="1:31" x14ac:dyDescent="0.25">
      <c r="A276" s="34"/>
      <c r="AC276" s="31"/>
      <c r="AD276" s="33"/>
      <c r="AE276" s="31"/>
    </row>
    <row r="277" spans="1:31" x14ac:dyDescent="0.25">
      <c r="A277" s="34"/>
      <c r="AC277" s="31"/>
      <c r="AD277" s="33"/>
      <c r="AE277" s="31"/>
    </row>
    <row r="278" spans="1:31" x14ac:dyDescent="0.25">
      <c r="A278" s="34"/>
      <c r="AC278" s="31"/>
      <c r="AD278" s="33"/>
      <c r="AE278" s="31"/>
    </row>
    <row r="279" spans="1:31" x14ac:dyDescent="0.25">
      <c r="A279" s="34"/>
      <c r="AC279" s="31"/>
      <c r="AD279" s="31"/>
      <c r="AE279" s="31"/>
    </row>
    <row r="280" spans="1:31" x14ac:dyDescent="0.25">
      <c r="A280" s="34"/>
      <c r="AC280" s="31"/>
      <c r="AD280" s="31"/>
      <c r="AE280" s="31"/>
    </row>
    <row r="281" spans="1:31" x14ac:dyDescent="0.25">
      <c r="A281" s="34"/>
      <c r="AC281" s="31"/>
      <c r="AD281" s="31"/>
      <c r="AE281" s="31"/>
    </row>
    <row r="282" spans="1:31" x14ac:dyDescent="0.25">
      <c r="A282" s="34"/>
      <c r="AC282" s="31"/>
      <c r="AD282" s="31"/>
      <c r="AE282" s="31"/>
    </row>
    <row r="283" spans="1:31" x14ac:dyDescent="0.25">
      <c r="A283" s="34"/>
      <c r="AC283" s="31"/>
      <c r="AD283" s="31"/>
      <c r="AE283" s="31"/>
    </row>
    <row r="284" spans="1:31" x14ac:dyDescent="0.25">
      <c r="A284" s="34"/>
      <c r="AC284" s="31"/>
      <c r="AD284" s="31"/>
      <c r="AE284" s="31"/>
    </row>
    <row r="285" spans="1:31" x14ac:dyDescent="0.25">
      <c r="A285" s="34"/>
      <c r="AC285" s="31"/>
      <c r="AD285" s="31"/>
      <c r="AE285" s="31"/>
    </row>
    <row r="286" spans="1:31" x14ac:dyDescent="0.25">
      <c r="A286" s="34"/>
      <c r="AC286" s="31"/>
      <c r="AD286" s="31"/>
      <c r="AE286" s="31"/>
    </row>
    <row r="287" spans="1:31" x14ac:dyDescent="0.25">
      <c r="A287" s="34"/>
      <c r="AC287" s="31"/>
      <c r="AD287" s="31"/>
      <c r="AE287" s="31"/>
    </row>
    <row r="288" spans="1:31" x14ac:dyDescent="0.25">
      <c r="A288" s="34"/>
      <c r="AC288" s="31"/>
      <c r="AD288" s="31"/>
      <c r="AE288" s="31"/>
    </row>
    <row r="289" spans="1:31" x14ac:dyDescent="0.25">
      <c r="A289" s="34"/>
      <c r="AC289" s="31"/>
      <c r="AD289" s="31"/>
      <c r="AE289" s="31"/>
    </row>
    <row r="290" spans="1:31" x14ac:dyDescent="0.25">
      <c r="A290" s="34"/>
      <c r="AC290" s="31"/>
      <c r="AD290" s="31"/>
      <c r="AE290" s="31"/>
    </row>
    <row r="291" spans="1:31" x14ac:dyDescent="0.25">
      <c r="A291" s="34"/>
      <c r="AC291" s="31"/>
      <c r="AD291" s="31"/>
      <c r="AE291" s="31"/>
    </row>
    <row r="292" spans="1:31" x14ac:dyDescent="0.25">
      <c r="A292" s="34"/>
      <c r="AC292" s="31"/>
      <c r="AD292" s="31"/>
      <c r="AE292" s="31"/>
    </row>
    <row r="293" spans="1:31" x14ac:dyDescent="0.25">
      <c r="A293" s="34"/>
      <c r="AC293" s="31"/>
      <c r="AD293" s="31"/>
      <c r="AE293" s="31"/>
    </row>
    <row r="294" spans="1:31" x14ac:dyDescent="0.25">
      <c r="A294" s="34"/>
      <c r="AC294" s="31"/>
      <c r="AD294" s="31"/>
      <c r="AE294" s="31"/>
    </row>
    <row r="295" spans="1:31" x14ac:dyDescent="0.25">
      <c r="A295" s="34"/>
      <c r="AC295" s="31"/>
      <c r="AD295" s="31"/>
      <c r="AE295" s="31"/>
    </row>
    <row r="296" spans="1:31" x14ac:dyDescent="0.25">
      <c r="A296" s="34"/>
      <c r="AC296" s="31"/>
      <c r="AD296" s="31"/>
      <c r="AE296" s="31"/>
    </row>
    <row r="297" spans="1:31" x14ac:dyDescent="0.25">
      <c r="A297" s="34"/>
      <c r="AC297" s="31"/>
      <c r="AD297" s="31"/>
      <c r="AE297" s="31"/>
    </row>
    <row r="298" spans="1:31" x14ac:dyDescent="0.25">
      <c r="A298" s="34"/>
      <c r="AC298" s="31"/>
      <c r="AD298" s="31"/>
      <c r="AE298" s="31"/>
    </row>
    <row r="299" spans="1:31" x14ac:dyDescent="0.25">
      <c r="A299" s="34"/>
      <c r="AC299" s="31"/>
      <c r="AD299" s="31"/>
      <c r="AE299" s="31"/>
    </row>
    <row r="300" spans="1:31" x14ac:dyDescent="0.25">
      <c r="A300" s="34"/>
      <c r="AC300" s="31"/>
      <c r="AD300" s="31"/>
      <c r="AE300" s="31"/>
    </row>
    <row r="301" spans="1:31" x14ac:dyDescent="0.25">
      <c r="A301" s="34"/>
      <c r="AC301" s="31"/>
      <c r="AD301" s="31"/>
      <c r="AE301" s="31"/>
    </row>
    <row r="302" spans="1:31" x14ac:dyDescent="0.25">
      <c r="A302" s="34"/>
      <c r="AC302" s="31"/>
      <c r="AD302" s="31"/>
      <c r="AE302" s="31"/>
    </row>
    <row r="303" spans="1:31" x14ac:dyDescent="0.25">
      <c r="A303" s="34"/>
      <c r="AC303" s="31"/>
      <c r="AD303" s="31"/>
      <c r="AE303" s="31"/>
    </row>
    <row r="304" spans="1:31" x14ac:dyDescent="0.25">
      <c r="A304" s="34"/>
      <c r="AC304" s="31"/>
      <c r="AD304" s="31"/>
      <c r="AE304" s="31"/>
    </row>
    <row r="305" spans="1:31" x14ac:dyDescent="0.25">
      <c r="A305" s="34"/>
      <c r="AC305" s="31"/>
      <c r="AD305" s="31"/>
      <c r="AE305" s="31"/>
    </row>
    <row r="306" spans="1:31" x14ac:dyDescent="0.25">
      <c r="A306" s="34"/>
      <c r="AC306" s="31"/>
      <c r="AD306" s="31"/>
      <c r="AE306" s="31"/>
    </row>
    <row r="307" spans="1:31" x14ac:dyDescent="0.25">
      <c r="A307" s="34"/>
      <c r="AC307" s="31"/>
      <c r="AD307" s="31"/>
      <c r="AE307" s="31"/>
    </row>
    <row r="308" spans="1:31" x14ac:dyDescent="0.25">
      <c r="A308" s="34"/>
      <c r="AC308" s="31"/>
      <c r="AD308" s="31"/>
      <c r="AE308" s="31"/>
    </row>
    <row r="309" spans="1:31" x14ac:dyDescent="0.25">
      <c r="A309" s="34"/>
      <c r="AC309" s="31"/>
      <c r="AD309" s="31"/>
      <c r="AE309" s="31"/>
    </row>
    <row r="310" spans="1:31" x14ac:dyDescent="0.25">
      <c r="A310" s="34"/>
      <c r="AC310" s="31"/>
      <c r="AD310" s="31"/>
      <c r="AE310" s="31"/>
    </row>
    <row r="311" spans="1:31" x14ac:dyDescent="0.25">
      <c r="A311" s="34"/>
      <c r="AC311" s="31"/>
      <c r="AD311" s="31"/>
      <c r="AE311" s="31"/>
    </row>
    <row r="312" spans="1:31" x14ac:dyDescent="0.25">
      <c r="A312" s="34"/>
      <c r="AC312" s="31"/>
      <c r="AD312" s="31"/>
      <c r="AE312" s="31"/>
    </row>
    <row r="313" spans="1:31" x14ac:dyDescent="0.25">
      <c r="A313" s="34"/>
      <c r="AC313" s="31"/>
      <c r="AD313" s="31"/>
      <c r="AE313" s="31"/>
    </row>
    <row r="314" spans="1:31" x14ac:dyDescent="0.25">
      <c r="A314" s="34"/>
      <c r="AC314" s="31"/>
      <c r="AD314" s="31"/>
      <c r="AE314" s="31"/>
    </row>
    <row r="315" spans="1:31" x14ac:dyDescent="0.25">
      <c r="A315" s="34"/>
      <c r="AC315" s="31"/>
      <c r="AD315" s="31"/>
      <c r="AE315" s="31"/>
    </row>
    <row r="316" spans="1:31" x14ac:dyDescent="0.25">
      <c r="A316" s="34"/>
      <c r="AC316" s="31"/>
      <c r="AD316" s="31"/>
      <c r="AE316" s="31"/>
    </row>
    <row r="317" spans="1:31" x14ac:dyDescent="0.25">
      <c r="A317" s="34"/>
      <c r="AC317" s="31"/>
      <c r="AD317" s="31"/>
      <c r="AE317" s="31"/>
    </row>
    <row r="318" spans="1:31" x14ac:dyDescent="0.25">
      <c r="A318" s="34"/>
      <c r="AC318" s="31"/>
      <c r="AD318" s="31"/>
      <c r="AE318" s="31"/>
    </row>
    <row r="319" spans="1:31" x14ac:dyDescent="0.25">
      <c r="A319" s="34"/>
      <c r="AC319" s="31"/>
      <c r="AD319" s="31"/>
      <c r="AE319" s="31"/>
    </row>
    <row r="320" spans="1:31" x14ac:dyDescent="0.25">
      <c r="A320" s="34"/>
      <c r="AC320" s="31"/>
      <c r="AD320" s="31"/>
      <c r="AE320" s="31"/>
    </row>
    <row r="321" spans="1:31" x14ac:dyDescent="0.25">
      <c r="A321" s="34"/>
      <c r="AC321" s="31"/>
      <c r="AD321" s="31"/>
      <c r="AE321" s="31"/>
    </row>
    <row r="322" spans="1:31" x14ac:dyDescent="0.25">
      <c r="A322" s="34"/>
      <c r="AC322" s="31"/>
      <c r="AD322" s="31"/>
      <c r="AE322" s="31"/>
    </row>
    <row r="323" spans="1:31" x14ac:dyDescent="0.25">
      <c r="A323" s="34"/>
      <c r="AC323" s="31"/>
      <c r="AD323" s="31"/>
      <c r="AE323" s="31"/>
    </row>
    <row r="324" spans="1:31" x14ac:dyDescent="0.25">
      <c r="A324" s="34"/>
      <c r="AC324" s="31"/>
      <c r="AD324" s="31"/>
      <c r="AE324" s="31"/>
    </row>
    <row r="325" spans="1:31" x14ac:dyDescent="0.25">
      <c r="A325" s="34"/>
      <c r="AC325" s="31"/>
      <c r="AD325" s="31"/>
      <c r="AE325" s="31"/>
    </row>
    <row r="326" spans="1:31" x14ac:dyDescent="0.25">
      <c r="A326" s="34"/>
      <c r="AC326" s="31"/>
      <c r="AD326" s="31"/>
      <c r="AE326" s="31"/>
    </row>
    <row r="327" spans="1:31" x14ac:dyDescent="0.25">
      <c r="A327" s="34"/>
      <c r="AC327" s="31"/>
      <c r="AD327" s="31"/>
      <c r="AE327" s="31"/>
    </row>
    <row r="328" spans="1:31" x14ac:dyDescent="0.25">
      <c r="A328" s="34"/>
      <c r="AC328" s="31"/>
      <c r="AD328" s="31"/>
      <c r="AE328" s="31"/>
    </row>
    <row r="329" spans="1:31" x14ac:dyDescent="0.25">
      <c r="A329" s="34"/>
      <c r="AC329" s="31"/>
      <c r="AD329" s="31"/>
      <c r="AE329" s="31"/>
    </row>
    <row r="330" spans="1:31" x14ac:dyDescent="0.25">
      <c r="A330" s="34"/>
      <c r="AC330" s="31"/>
      <c r="AD330" s="31"/>
      <c r="AE330" s="31"/>
    </row>
    <row r="331" spans="1:31" x14ac:dyDescent="0.25">
      <c r="A331" s="34"/>
      <c r="AC331" s="31"/>
      <c r="AD331" s="31"/>
      <c r="AE331" s="31"/>
    </row>
    <row r="332" spans="1:31" x14ac:dyDescent="0.25">
      <c r="A332" s="34"/>
      <c r="AC332" s="31"/>
      <c r="AD332" s="31"/>
      <c r="AE332" s="31"/>
    </row>
    <row r="333" spans="1:31" x14ac:dyDescent="0.25">
      <c r="A333" s="34"/>
      <c r="AC333" s="31"/>
      <c r="AD333" s="31"/>
      <c r="AE333" s="31"/>
    </row>
    <row r="334" spans="1:31" x14ac:dyDescent="0.25">
      <c r="A334" s="34"/>
      <c r="AC334" s="31"/>
      <c r="AD334" s="31"/>
      <c r="AE334" s="31"/>
    </row>
    <row r="335" spans="1:31" x14ac:dyDescent="0.25">
      <c r="A335" s="34"/>
      <c r="AC335" s="31"/>
      <c r="AD335" s="31"/>
      <c r="AE335" s="31"/>
    </row>
    <row r="336" spans="1:31" x14ac:dyDescent="0.25">
      <c r="A336" s="34"/>
      <c r="AC336" s="31"/>
      <c r="AD336" s="31"/>
      <c r="AE336" s="31"/>
    </row>
    <row r="337" spans="1:31" x14ac:dyDescent="0.25">
      <c r="A337" s="34"/>
      <c r="AC337" s="31"/>
      <c r="AD337" s="31"/>
      <c r="AE337" s="31"/>
    </row>
    <row r="338" spans="1:31" x14ac:dyDescent="0.25">
      <c r="A338" s="34"/>
      <c r="AC338" s="31"/>
      <c r="AD338" s="31"/>
      <c r="AE338" s="31"/>
    </row>
    <row r="339" spans="1:31" x14ac:dyDescent="0.25">
      <c r="A339" s="34"/>
      <c r="AC339" s="31"/>
      <c r="AD339" s="31"/>
      <c r="AE339" s="31"/>
    </row>
    <row r="340" spans="1:31" x14ac:dyDescent="0.25">
      <c r="A340" s="34"/>
      <c r="AC340" s="31"/>
      <c r="AD340" s="31"/>
      <c r="AE340" s="31"/>
    </row>
    <row r="341" spans="1:31" x14ac:dyDescent="0.25">
      <c r="A341" s="34"/>
      <c r="AC341" s="31"/>
      <c r="AD341" s="31"/>
      <c r="AE341" s="31"/>
    </row>
    <row r="342" spans="1:31" x14ac:dyDescent="0.25">
      <c r="A342" s="34"/>
      <c r="AC342" s="31"/>
      <c r="AD342" s="31"/>
      <c r="AE342" s="31"/>
    </row>
    <row r="343" spans="1:31" x14ac:dyDescent="0.25">
      <c r="A343" s="34"/>
      <c r="AC343" s="31"/>
      <c r="AD343" s="31"/>
      <c r="AE343" s="31"/>
    </row>
    <row r="344" spans="1:31" x14ac:dyDescent="0.25">
      <c r="A344" s="34"/>
      <c r="AC344" s="31"/>
      <c r="AD344" s="31"/>
      <c r="AE344" s="31"/>
    </row>
    <row r="345" spans="1:31" x14ac:dyDescent="0.25">
      <c r="A345" s="34"/>
      <c r="AC345" s="31"/>
      <c r="AD345" s="31"/>
      <c r="AE345" s="31"/>
    </row>
    <row r="346" spans="1:31" x14ac:dyDescent="0.25">
      <c r="A346" s="34"/>
      <c r="AC346" s="31"/>
      <c r="AD346" s="31"/>
      <c r="AE346" s="31"/>
    </row>
    <row r="347" spans="1:31" x14ac:dyDescent="0.25">
      <c r="A347" s="34"/>
      <c r="AC347" s="31"/>
      <c r="AD347" s="31"/>
      <c r="AE347" s="31"/>
    </row>
    <row r="348" spans="1:31" x14ac:dyDescent="0.25">
      <c r="A348" s="34"/>
      <c r="AC348" s="31"/>
      <c r="AD348" s="31"/>
      <c r="AE348" s="31"/>
    </row>
    <row r="349" spans="1:31" x14ac:dyDescent="0.25">
      <c r="A349" s="34"/>
      <c r="AC349" s="31"/>
      <c r="AD349" s="31"/>
      <c r="AE349" s="31"/>
    </row>
    <row r="350" spans="1:31" x14ac:dyDescent="0.25">
      <c r="A350" s="34"/>
      <c r="AC350" s="31"/>
      <c r="AD350" s="31"/>
      <c r="AE350" s="31"/>
    </row>
    <row r="351" spans="1:31" x14ac:dyDescent="0.25">
      <c r="A351" s="34"/>
      <c r="AC351" s="31"/>
      <c r="AD351" s="31"/>
      <c r="AE351" s="31"/>
    </row>
    <row r="352" spans="1:31" x14ac:dyDescent="0.25">
      <c r="A352" s="34"/>
      <c r="AC352" s="31"/>
      <c r="AD352" s="31"/>
      <c r="AE352" s="31"/>
    </row>
    <row r="353" spans="1:31" x14ac:dyDescent="0.25">
      <c r="A353" s="34"/>
      <c r="AC353" s="31"/>
      <c r="AD353" s="31"/>
      <c r="AE353" s="31"/>
    </row>
    <row r="354" spans="1:31" x14ac:dyDescent="0.25">
      <c r="A354" s="34"/>
      <c r="AC354" s="31"/>
      <c r="AD354" s="31"/>
      <c r="AE354" s="31"/>
    </row>
    <row r="355" spans="1:31" x14ac:dyDescent="0.25">
      <c r="A355" s="34"/>
      <c r="AC355" s="31"/>
      <c r="AD355" s="31"/>
      <c r="AE355" s="31"/>
    </row>
    <row r="356" spans="1:31" x14ac:dyDescent="0.25">
      <c r="A356" s="34"/>
      <c r="AC356" s="31"/>
      <c r="AD356" s="31"/>
      <c r="AE356" s="31"/>
    </row>
    <row r="357" spans="1:31" x14ac:dyDescent="0.25">
      <c r="A357" s="34"/>
      <c r="AC357" s="31"/>
      <c r="AD357" s="31"/>
      <c r="AE357" s="31"/>
    </row>
    <row r="358" spans="1:31" x14ac:dyDescent="0.25">
      <c r="A358" s="34"/>
      <c r="AC358" s="31"/>
      <c r="AD358" s="31"/>
      <c r="AE358" s="31"/>
    </row>
    <row r="359" spans="1:31" x14ac:dyDescent="0.25">
      <c r="A359" s="34"/>
      <c r="AC359" s="31"/>
      <c r="AD359" s="31"/>
      <c r="AE359" s="31"/>
    </row>
    <row r="360" spans="1:31" x14ac:dyDescent="0.25">
      <c r="A360" s="34"/>
      <c r="AC360" s="31"/>
      <c r="AD360" s="31"/>
      <c r="AE360" s="31"/>
    </row>
    <row r="361" spans="1:31" x14ac:dyDescent="0.25">
      <c r="A361" s="34"/>
      <c r="AC361" s="31"/>
      <c r="AD361" s="31"/>
      <c r="AE361" s="31"/>
    </row>
    <row r="362" spans="1:31" x14ac:dyDescent="0.25">
      <c r="A362" s="34"/>
      <c r="AC362" s="31"/>
      <c r="AD362" s="31"/>
      <c r="AE362" s="31"/>
    </row>
    <row r="363" spans="1:31" x14ac:dyDescent="0.25">
      <c r="A363" s="34"/>
      <c r="AC363" s="31"/>
      <c r="AD363" s="31"/>
      <c r="AE363" s="31"/>
    </row>
    <row r="364" spans="1:31" x14ac:dyDescent="0.25">
      <c r="A364" s="34"/>
      <c r="AC364" s="31"/>
      <c r="AD364" s="31"/>
      <c r="AE364" s="31"/>
    </row>
    <row r="365" spans="1:31" x14ac:dyDescent="0.25">
      <c r="A365" s="34"/>
      <c r="AC365" s="31"/>
      <c r="AD365" s="31"/>
      <c r="AE365" s="31"/>
    </row>
    <row r="366" spans="1:31" x14ac:dyDescent="0.25">
      <c r="A366" s="34"/>
      <c r="AC366" s="31"/>
      <c r="AD366" s="31"/>
      <c r="AE366" s="31"/>
    </row>
    <row r="367" spans="1:31" x14ac:dyDescent="0.25">
      <c r="A367" s="34"/>
      <c r="AC367" s="31"/>
      <c r="AD367" s="31"/>
      <c r="AE367" s="31"/>
    </row>
    <row r="368" spans="1:31" x14ac:dyDescent="0.25">
      <c r="A368" s="34"/>
      <c r="AC368" s="31"/>
      <c r="AD368" s="31"/>
      <c r="AE368" s="31"/>
    </row>
    <row r="369" spans="1:31" x14ac:dyDescent="0.25">
      <c r="A369" s="34"/>
      <c r="AC369" s="31"/>
      <c r="AD369" s="31"/>
      <c r="AE369" s="31"/>
    </row>
    <row r="370" spans="1:31" x14ac:dyDescent="0.25">
      <c r="A370" s="34"/>
      <c r="AC370" s="31"/>
      <c r="AD370" s="31"/>
      <c r="AE370" s="31"/>
    </row>
    <row r="371" spans="1:31" x14ac:dyDescent="0.25">
      <c r="A371" s="34"/>
      <c r="AC371" s="31"/>
      <c r="AD371" s="31"/>
      <c r="AE371" s="31"/>
    </row>
    <row r="372" spans="1:31" x14ac:dyDescent="0.25">
      <c r="A372" s="34"/>
      <c r="AC372" s="31"/>
      <c r="AD372" s="31"/>
      <c r="AE372" s="31"/>
    </row>
    <row r="373" spans="1:31" x14ac:dyDescent="0.25">
      <c r="A373" s="34"/>
      <c r="AC373" s="31"/>
      <c r="AD373" s="31"/>
      <c r="AE373" s="31"/>
    </row>
    <row r="374" spans="1:31" x14ac:dyDescent="0.25">
      <c r="A374" s="34"/>
      <c r="AC374" s="31"/>
      <c r="AD374" s="31"/>
      <c r="AE374" s="31"/>
    </row>
    <row r="375" spans="1:31" x14ac:dyDescent="0.25">
      <c r="A375" s="34"/>
      <c r="AC375" s="31"/>
      <c r="AD375" s="31"/>
      <c r="AE375" s="31"/>
    </row>
    <row r="376" spans="1:31" x14ac:dyDescent="0.25">
      <c r="A376" s="34"/>
      <c r="AC376" s="31"/>
      <c r="AD376" s="31"/>
      <c r="AE376" s="31"/>
    </row>
    <row r="377" spans="1:31" x14ac:dyDescent="0.25">
      <c r="A377" s="34"/>
      <c r="AC377" s="31"/>
      <c r="AD377" s="31"/>
      <c r="AE377" s="31"/>
    </row>
    <row r="378" spans="1:31" x14ac:dyDescent="0.25">
      <c r="A378" s="34"/>
      <c r="AC378" s="31"/>
      <c r="AD378" s="31"/>
      <c r="AE378" s="31"/>
    </row>
    <row r="379" spans="1:31" x14ac:dyDescent="0.25">
      <c r="A379" s="34"/>
      <c r="AC379" s="31"/>
      <c r="AD379" s="31"/>
      <c r="AE379" s="31"/>
    </row>
    <row r="380" spans="1:31" x14ac:dyDescent="0.25">
      <c r="A380" s="34"/>
      <c r="AC380" s="31"/>
      <c r="AD380" s="31"/>
      <c r="AE380" s="31"/>
    </row>
    <row r="381" spans="1:31" x14ac:dyDescent="0.25">
      <c r="A381" s="34"/>
      <c r="AC381" s="31"/>
      <c r="AD381" s="31"/>
      <c r="AE381" s="31"/>
    </row>
    <row r="382" spans="1:31" x14ac:dyDescent="0.25">
      <c r="A382" s="34"/>
      <c r="AC382" s="31"/>
      <c r="AD382" s="31"/>
      <c r="AE382" s="31"/>
    </row>
    <row r="383" spans="1:31" x14ac:dyDescent="0.25">
      <c r="A383" s="34"/>
      <c r="AC383" s="31"/>
      <c r="AD383" s="31"/>
      <c r="AE383" s="31"/>
    </row>
    <row r="384" spans="1:31" x14ac:dyDescent="0.25">
      <c r="A384" s="34"/>
      <c r="AC384" s="31"/>
      <c r="AD384" s="31"/>
      <c r="AE384" s="31"/>
    </row>
    <row r="385" spans="1:31" x14ac:dyDescent="0.25">
      <c r="A385" s="34"/>
      <c r="AC385" s="31"/>
      <c r="AD385" s="31"/>
      <c r="AE385" s="31"/>
    </row>
    <row r="386" spans="1:31" x14ac:dyDescent="0.25">
      <c r="A386" s="34"/>
      <c r="AC386" s="31"/>
      <c r="AD386" s="31"/>
      <c r="AE386" s="31"/>
    </row>
    <row r="387" spans="1:31" x14ac:dyDescent="0.25">
      <c r="A387" s="34"/>
      <c r="AC387" s="31"/>
      <c r="AD387" s="31"/>
      <c r="AE387" s="31"/>
    </row>
    <row r="388" spans="1:31" x14ac:dyDescent="0.25">
      <c r="A388" s="34"/>
      <c r="AC388" s="31"/>
      <c r="AD388" s="31"/>
      <c r="AE388" s="31"/>
    </row>
    <row r="389" spans="1:31" x14ac:dyDescent="0.25">
      <c r="A389" s="34"/>
      <c r="AC389" s="31"/>
      <c r="AD389" s="31"/>
      <c r="AE389" s="31"/>
    </row>
    <row r="390" spans="1:31" x14ac:dyDescent="0.25">
      <c r="A390" s="34"/>
      <c r="AC390" s="31"/>
      <c r="AD390" s="31"/>
      <c r="AE390" s="31"/>
    </row>
    <row r="391" spans="1:31" x14ac:dyDescent="0.25">
      <c r="A391" s="34"/>
      <c r="AC391" s="31"/>
      <c r="AD391" s="31"/>
      <c r="AE391" s="31"/>
    </row>
    <row r="392" spans="1:31" x14ac:dyDescent="0.25">
      <c r="A392" s="34"/>
      <c r="AC392" s="31"/>
      <c r="AD392" s="31"/>
      <c r="AE392" s="31"/>
    </row>
    <row r="393" spans="1:31" x14ac:dyDescent="0.25">
      <c r="A393" s="34"/>
      <c r="AC393" s="31"/>
      <c r="AD393" s="31"/>
      <c r="AE393" s="31"/>
    </row>
    <row r="394" spans="1:31" x14ac:dyDescent="0.25">
      <c r="A394" s="34"/>
      <c r="AC394" s="31"/>
      <c r="AD394" s="31"/>
      <c r="AE394" s="31"/>
    </row>
    <row r="395" spans="1:31" x14ac:dyDescent="0.25">
      <c r="A395" s="34"/>
      <c r="AC395" s="31"/>
      <c r="AD395" s="31"/>
      <c r="AE395" s="31"/>
    </row>
    <row r="396" spans="1:31" x14ac:dyDescent="0.25">
      <c r="A396" s="34"/>
      <c r="AC396" s="31"/>
      <c r="AD396" s="31"/>
      <c r="AE396" s="31"/>
    </row>
    <row r="397" spans="1:31" x14ac:dyDescent="0.25">
      <c r="A397" s="34"/>
      <c r="AC397" s="31"/>
      <c r="AD397" s="31"/>
      <c r="AE397" s="31"/>
    </row>
    <row r="398" spans="1:31" x14ac:dyDescent="0.25">
      <c r="A398" s="34"/>
      <c r="AC398" s="31"/>
      <c r="AD398" s="31"/>
      <c r="AE398" s="31"/>
    </row>
    <row r="399" spans="1:31" x14ac:dyDescent="0.25">
      <c r="A399" s="34"/>
      <c r="AC399" s="31"/>
      <c r="AD399" s="31"/>
      <c r="AE399" s="31"/>
    </row>
    <row r="400" spans="1:31" x14ac:dyDescent="0.25">
      <c r="A400" s="34"/>
      <c r="AC400" s="31"/>
      <c r="AD400" s="31"/>
      <c r="AE400" s="31"/>
    </row>
    <row r="401" spans="1:31" x14ac:dyDescent="0.25">
      <c r="A401" s="34"/>
      <c r="AC401" s="31"/>
      <c r="AD401" s="31"/>
      <c r="AE401" s="31"/>
    </row>
    <row r="402" spans="1:31" x14ac:dyDescent="0.25">
      <c r="A402" s="34"/>
      <c r="AC402" s="31"/>
      <c r="AD402" s="31"/>
      <c r="AE402" s="31"/>
    </row>
    <row r="403" spans="1:31" x14ac:dyDescent="0.25">
      <c r="A403" s="34"/>
      <c r="AC403" s="31"/>
      <c r="AD403" s="31"/>
      <c r="AE403" s="31"/>
    </row>
    <row r="404" spans="1:31" x14ac:dyDescent="0.25">
      <c r="A404" s="34"/>
      <c r="AC404" s="31"/>
      <c r="AD404" s="31"/>
      <c r="AE404" s="31"/>
    </row>
    <row r="405" spans="1:31" x14ac:dyDescent="0.25">
      <c r="A405" s="34"/>
      <c r="AC405" s="31"/>
      <c r="AD405" s="31"/>
      <c r="AE405" s="31"/>
    </row>
    <row r="406" spans="1:31" x14ac:dyDescent="0.25">
      <c r="A406" s="34"/>
      <c r="AC406" s="31"/>
      <c r="AD406" s="31"/>
      <c r="AE406" s="31"/>
    </row>
    <row r="407" spans="1:31" x14ac:dyDescent="0.25">
      <c r="A407" s="34"/>
      <c r="AC407" s="31"/>
      <c r="AD407" s="31"/>
      <c r="AE407" s="31"/>
    </row>
    <row r="408" spans="1:31" x14ac:dyDescent="0.25">
      <c r="A408" s="34"/>
      <c r="AC408" s="31"/>
      <c r="AD408" s="31"/>
      <c r="AE408" s="31"/>
    </row>
    <row r="409" spans="1:31" x14ac:dyDescent="0.25">
      <c r="A409" s="34"/>
      <c r="AC409" s="31"/>
      <c r="AD409" s="31"/>
      <c r="AE409" s="31"/>
    </row>
    <row r="410" spans="1:31" x14ac:dyDescent="0.25">
      <c r="A410" s="34"/>
      <c r="AC410" s="31"/>
      <c r="AD410" s="31"/>
      <c r="AE410" s="31"/>
    </row>
    <row r="411" spans="1:31" x14ac:dyDescent="0.25">
      <c r="A411" s="34"/>
      <c r="AC411" s="31"/>
      <c r="AD411" s="31"/>
      <c r="AE411" s="31"/>
    </row>
    <row r="412" spans="1:31" x14ac:dyDescent="0.25">
      <c r="A412" s="34"/>
      <c r="AC412" s="31"/>
      <c r="AD412" s="31"/>
      <c r="AE412" s="31"/>
    </row>
    <row r="413" spans="1:31" x14ac:dyDescent="0.25">
      <c r="A413" s="34"/>
      <c r="AC413" s="31"/>
      <c r="AD413" s="31"/>
      <c r="AE413" s="31"/>
    </row>
    <row r="414" spans="1:31" x14ac:dyDescent="0.25">
      <c r="A414" s="34"/>
      <c r="AC414" s="31"/>
      <c r="AD414" s="31"/>
      <c r="AE414" s="31"/>
    </row>
    <row r="415" spans="1:31" x14ac:dyDescent="0.25">
      <c r="A415" s="34"/>
      <c r="AC415" s="31"/>
      <c r="AD415" s="31"/>
      <c r="AE415" s="31"/>
    </row>
    <row r="416" spans="1:31" x14ac:dyDescent="0.25">
      <c r="A416" s="34"/>
      <c r="AC416" s="31"/>
      <c r="AD416" s="31"/>
      <c r="AE416" s="31"/>
    </row>
    <row r="417" spans="1:31" x14ac:dyDescent="0.25">
      <c r="A417" s="34"/>
      <c r="AC417" s="31"/>
      <c r="AD417" s="31"/>
      <c r="AE417" s="31"/>
    </row>
    <row r="418" spans="1:31" x14ac:dyDescent="0.25">
      <c r="A418" s="34"/>
      <c r="AC418" s="31"/>
      <c r="AD418" s="31"/>
      <c r="AE418" s="31"/>
    </row>
    <row r="419" spans="1:31" x14ac:dyDescent="0.25">
      <c r="A419" s="34"/>
      <c r="AC419" s="31"/>
      <c r="AD419" s="31"/>
      <c r="AE419" s="31"/>
    </row>
    <row r="420" spans="1:31" x14ac:dyDescent="0.25">
      <c r="A420" s="34"/>
      <c r="AC420" s="31"/>
      <c r="AD420" s="31"/>
      <c r="AE420" s="31"/>
    </row>
    <row r="421" spans="1:31" x14ac:dyDescent="0.25">
      <c r="A421" s="34"/>
      <c r="AC421" s="31"/>
      <c r="AD421" s="31"/>
      <c r="AE421" s="31"/>
    </row>
    <row r="422" spans="1:31" x14ac:dyDescent="0.25">
      <c r="A422" s="34"/>
      <c r="AC422" s="31"/>
      <c r="AD422" s="31"/>
      <c r="AE422" s="31"/>
    </row>
    <row r="423" spans="1:31" x14ac:dyDescent="0.25">
      <c r="A423" s="34"/>
      <c r="AC423" s="31"/>
      <c r="AD423" s="31"/>
      <c r="AE423" s="31"/>
    </row>
    <row r="424" spans="1:31" x14ac:dyDescent="0.25">
      <c r="A424" s="34"/>
      <c r="AC424" s="31"/>
      <c r="AD424" s="31"/>
      <c r="AE424" s="31"/>
    </row>
    <row r="425" spans="1:31" x14ac:dyDescent="0.25">
      <c r="A425" s="34"/>
      <c r="AC425" s="31"/>
      <c r="AD425" s="31"/>
      <c r="AE425" s="31"/>
    </row>
    <row r="426" spans="1:31" x14ac:dyDescent="0.25">
      <c r="A426" s="34"/>
      <c r="AC426" s="31"/>
      <c r="AD426" s="31"/>
      <c r="AE426" s="31"/>
    </row>
    <row r="427" spans="1:31" x14ac:dyDescent="0.25">
      <c r="A427" s="34"/>
      <c r="AC427" s="31"/>
      <c r="AD427" s="31"/>
      <c r="AE427" s="31"/>
    </row>
    <row r="428" spans="1:31" x14ac:dyDescent="0.25">
      <c r="A428" s="34"/>
      <c r="AC428" s="31"/>
      <c r="AD428" s="31"/>
      <c r="AE428" s="31"/>
    </row>
    <row r="429" spans="1:31" x14ac:dyDescent="0.25">
      <c r="A429" s="34"/>
      <c r="AC429" s="31"/>
      <c r="AD429" s="31"/>
      <c r="AE429" s="31"/>
    </row>
    <row r="430" spans="1:31" x14ac:dyDescent="0.25">
      <c r="A430" s="34"/>
      <c r="AC430" s="31"/>
      <c r="AD430" s="31"/>
      <c r="AE430" s="31"/>
    </row>
    <row r="431" spans="1:31" x14ac:dyDescent="0.25">
      <c r="A431" s="34"/>
      <c r="AC431" s="31"/>
      <c r="AD431" s="31"/>
      <c r="AE431" s="31"/>
    </row>
    <row r="432" spans="1:31" x14ac:dyDescent="0.25">
      <c r="A432" s="34"/>
      <c r="AC432" s="31"/>
      <c r="AD432" s="31"/>
      <c r="AE432" s="31"/>
    </row>
    <row r="433" spans="1:31" x14ac:dyDescent="0.25">
      <c r="A433" s="34"/>
      <c r="AC433" s="31"/>
      <c r="AD433" s="31"/>
      <c r="AE433" s="31"/>
    </row>
    <row r="434" spans="1:31" x14ac:dyDescent="0.25">
      <c r="A434" s="34"/>
      <c r="AC434" s="31"/>
      <c r="AD434" s="31"/>
      <c r="AE434" s="31"/>
    </row>
    <row r="435" spans="1:31" x14ac:dyDescent="0.25">
      <c r="A435" s="34"/>
      <c r="AC435" s="31"/>
      <c r="AD435" s="31"/>
      <c r="AE435" s="31"/>
    </row>
    <row r="436" spans="1:31" x14ac:dyDescent="0.25">
      <c r="A436" s="34"/>
      <c r="AC436" s="31"/>
      <c r="AD436" s="31"/>
      <c r="AE436" s="31"/>
    </row>
    <row r="437" spans="1:31" x14ac:dyDescent="0.25">
      <c r="A437" s="34"/>
      <c r="AC437" s="31"/>
      <c r="AD437" s="31"/>
      <c r="AE437" s="31"/>
    </row>
    <row r="438" spans="1:31" x14ac:dyDescent="0.25">
      <c r="A438" s="34"/>
      <c r="AC438" s="31"/>
      <c r="AD438" s="31"/>
      <c r="AE438" s="31"/>
    </row>
    <row r="439" spans="1:31" x14ac:dyDescent="0.25">
      <c r="A439" s="34"/>
      <c r="AC439" s="31"/>
      <c r="AD439" s="31"/>
      <c r="AE439" s="31"/>
    </row>
    <row r="440" spans="1:31" x14ac:dyDescent="0.25">
      <c r="A440" s="34"/>
      <c r="AC440" s="31"/>
      <c r="AD440" s="31"/>
      <c r="AE440" s="31"/>
    </row>
    <row r="441" spans="1:31" x14ac:dyDescent="0.25">
      <c r="A441" s="34"/>
      <c r="AC441" s="31"/>
      <c r="AD441" s="31"/>
      <c r="AE441" s="31"/>
    </row>
    <row r="442" spans="1:31" x14ac:dyDescent="0.25">
      <c r="A442" s="34"/>
      <c r="AC442" s="31"/>
      <c r="AD442" s="31"/>
      <c r="AE442" s="31"/>
    </row>
    <row r="443" spans="1:31" x14ac:dyDescent="0.25">
      <c r="A443" s="34"/>
      <c r="AC443" s="31"/>
      <c r="AD443" s="31"/>
      <c r="AE443" s="31"/>
    </row>
    <row r="444" spans="1:31" x14ac:dyDescent="0.25">
      <c r="A444" s="34"/>
      <c r="AC444" s="31"/>
      <c r="AD444" s="31"/>
      <c r="AE444" s="31"/>
    </row>
    <row r="445" spans="1:31" x14ac:dyDescent="0.25">
      <c r="A445" s="34"/>
      <c r="AC445" s="31"/>
      <c r="AD445" s="31"/>
      <c r="AE445" s="31"/>
    </row>
    <row r="446" spans="1:31" x14ac:dyDescent="0.25">
      <c r="A446" s="34"/>
      <c r="AC446" s="31"/>
      <c r="AD446" s="31"/>
      <c r="AE446" s="31"/>
    </row>
    <row r="447" spans="1:31" x14ac:dyDescent="0.25">
      <c r="A447" s="34"/>
      <c r="AC447" s="31"/>
      <c r="AD447" s="31"/>
      <c r="AE447" s="31"/>
    </row>
    <row r="448" spans="1:31" x14ac:dyDescent="0.25">
      <c r="A448" s="34"/>
      <c r="AC448" s="31"/>
      <c r="AD448" s="31"/>
      <c r="AE448" s="31"/>
    </row>
    <row r="449" spans="1:31" x14ac:dyDescent="0.25">
      <c r="A449" s="34"/>
      <c r="AC449" s="31"/>
      <c r="AD449" s="31"/>
      <c r="AE449" s="31"/>
    </row>
    <row r="450" spans="1:31" x14ac:dyDescent="0.25">
      <c r="A450" s="34"/>
      <c r="AC450" s="31"/>
      <c r="AD450" s="31"/>
      <c r="AE450" s="31"/>
    </row>
    <row r="451" spans="1:31" x14ac:dyDescent="0.25">
      <c r="A451" s="34"/>
      <c r="AC451" s="31"/>
      <c r="AD451" s="31"/>
      <c r="AE451" s="31"/>
    </row>
    <row r="452" spans="1:31" x14ac:dyDescent="0.25">
      <c r="A452" s="34"/>
      <c r="AC452" s="31"/>
      <c r="AD452" s="31"/>
      <c r="AE452" s="31"/>
    </row>
    <row r="453" spans="1:31" x14ac:dyDescent="0.25">
      <c r="A453" s="34"/>
      <c r="AC453" s="31"/>
      <c r="AD453" s="31"/>
      <c r="AE453" s="31"/>
    </row>
    <row r="454" spans="1:31" x14ac:dyDescent="0.25">
      <c r="A454" s="34"/>
      <c r="AC454" s="31"/>
      <c r="AD454" s="31"/>
      <c r="AE454" s="31"/>
    </row>
    <row r="455" spans="1:31" x14ac:dyDescent="0.25">
      <c r="A455" s="34"/>
      <c r="AC455" s="31"/>
      <c r="AD455" s="31"/>
      <c r="AE455" s="31"/>
    </row>
    <row r="456" spans="1:31" x14ac:dyDescent="0.25">
      <c r="A456" s="34"/>
      <c r="AC456" s="31"/>
      <c r="AD456" s="31"/>
      <c r="AE456" s="31"/>
    </row>
    <row r="457" spans="1:31" x14ac:dyDescent="0.25">
      <c r="A457" s="34"/>
      <c r="AC457" s="31"/>
      <c r="AD457" s="31"/>
      <c r="AE457" s="31"/>
    </row>
    <row r="458" spans="1:31" x14ac:dyDescent="0.25">
      <c r="A458" s="34"/>
      <c r="AC458" s="31"/>
      <c r="AD458" s="31"/>
      <c r="AE458" s="31"/>
    </row>
    <row r="459" spans="1:31" x14ac:dyDescent="0.25">
      <c r="A459" s="34"/>
      <c r="AC459" s="31"/>
      <c r="AD459" s="31"/>
      <c r="AE459" s="31"/>
    </row>
    <row r="460" spans="1:31" x14ac:dyDescent="0.25">
      <c r="A460" s="34"/>
      <c r="AC460" s="31"/>
      <c r="AD460" s="31"/>
      <c r="AE460" s="31"/>
    </row>
    <row r="461" spans="1:31" x14ac:dyDescent="0.25">
      <c r="A461" s="34"/>
      <c r="AC461" s="31"/>
      <c r="AD461" s="31"/>
      <c r="AE461" s="31"/>
    </row>
    <row r="462" spans="1:31" x14ac:dyDescent="0.25">
      <c r="A462" s="34"/>
      <c r="AC462" s="31"/>
      <c r="AD462" s="31"/>
      <c r="AE462" s="31"/>
    </row>
    <row r="463" spans="1:31" x14ac:dyDescent="0.25">
      <c r="A463" s="34"/>
      <c r="AC463" s="31"/>
      <c r="AD463" s="31"/>
      <c r="AE463" s="31"/>
    </row>
    <row r="464" spans="1:31" x14ac:dyDescent="0.25">
      <c r="A464" s="34"/>
      <c r="AC464" s="31"/>
      <c r="AD464" s="31"/>
      <c r="AE464" s="31"/>
    </row>
    <row r="465" spans="1:31" x14ac:dyDescent="0.25">
      <c r="A465" s="34"/>
      <c r="AC465" s="31"/>
      <c r="AD465" s="31"/>
      <c r="AE465" s="31"/>
    </row>
    <row r="466" spans="1:31" x14ac:dyDescent="0.25">
      <c r="A466" s="34"/>
      <c r="AC466" s="31"/>
      <c r="AD466" s="31"/>
      <c r="AE466" s="31"/>
    </row>
    <row r="467" spans="1:31" x14ac:dyDescent="0.25">
      <c r="A467" s="34"/>
      <c r="AC467" s="31"/>
      <c r="AD467" s="31"/>
      <c r="AE467" s="31"/>
    </row>
    <row r="468" spans="1:31" x14ac:dyDescent="0.25">
      <c r="A468" s="34"/>
      <c r="AC468" s="31"/>
      <c r="AD468" s="31"/>
      <c r="AE468" s="31"/>
    </row>
    <row r="469" spans="1:31" x14ac:dyDescent="0.25">
      <c r="A469" s="34"/>
      <c r="AC469" s="31"/>
      <c r="AD469" s="31"/>
      <c r="AE469" s="31"/>
    </row>
    <row r="470" spans="1:31" x14ac:dyDescent="0.25">
      <c r="A470" s="34"/>
      <c r="AC470" s="31"/>
      <c r="AD470" s="31"/>
      <c r="AE470" s="31"/>
    </row>
    <row r="471" spans="1:31" x14ac:dyDescent="0.25">
      <c r="A471" s="34"/>
      <c r="AC471" s="31"/>
      <c r="AD471" s="31"/>
      <c r="AE471" s="31"/>
    </row>
    <row r="472" spans="1:31" x14ac:dyDescent="0.25">
      <c r="A472" s="34"/>
      <c r="AC472" s="31"/>
      <c r="AD472" s="31"/>
      <c r="AE472" s="31"/>
    </row>
    <row r="473" spans="1:31" x14ac:dyDescent="0.25">
      <c r="A473" s="34"/>
      <c r="AC473" s="31"/>
      <c r="AD473" s="31"/>
      <c r="AE473" s="31"/>
    </row>
    <row r="474" spans="1:31" x14ac:dyDescent="0.25">
      <c r="A474" s="34"/>
      <c r="AC474" s="31"/>
      <c r="AD474" s="31"/>
      <c r="AE474" s="31"/>
    </row>
    <row r="475" spans="1:31" x14ac:dyDescent="0.25">
      <c r="A475" s="34"/>
      <c r="AC475" s="31"/>
      <c r="AD475" s="31"/>
      <c r="AE475" s="31"/>
    </row>
    <row r="476" spans="1:31" x14ac:dyDescent="0.25">
      <c r="A476" s="34"/>
      <c r="AC476" s="31"/>
      <c r="AD476" s="31"/>
      <c r="AE476" s="31"/>
    </row>
    <row r="477" spans="1:31" x14ac:dyDescent="0.25">
      <c r="A477" s="34"/>
      <c r="AC477" s="31"/>
      <c r="AD477" s="31"/>
      <c r="AE477" s="31"/>
    </row>
    <row r="478" spans="1:31" x14ac:dyDescent="0.25">
      <c r="A478" s="34"/>
      <c r="AC478" s="31"/>
      <c r="AD478" s="31"/>
      <c r="AE478" s="31"/>
    </row>
    <row r="479" spans="1:31" x14ac:dyDescent="0.25">
      <c r="A479" s="34"/>
      <c r="AC479" s="31"/>
      <c r="AD479" s="31"/>
      <c r="AE479" s="31"/>
    </row>
    <row r="480" spans="1:31" x14ac:dyDescent="0.25">
      <c r="A480" s="34"/>
      <c r="AC480" s="31"/>
      <c r="AD480" s="31"/>
      <c r="AE480" s="31"/>
    </row>
    <row r="481" spans="1:31" x14ac:dyDescent="0.25">
      <c r="A481" s="34"/>
      <c r="AC481" s="31"/>
      <c r="AD481" s="31"/>
      <c r="AE481" s="31"/>
    </row>
    <row r="482" spans="1:31" x14ac:dyDescent="0.25">
      <c r="A482" s="34"/>
      <c r="AC482" s="31"/>
      <c r="AD482" s="31"/>
      <c r="AE482" s="31"/>
    </row>
    <row r="483" spans="1:31" x14ac:dyDescent="0.25">
      <c r="A483" s="34"/>
      <c r="AC483" s="31"/>
      <c r="AD483" s="31"/>
      <c r="AE483" s="31"/>
    </row>
    <row r="484" spans="1:31" x14ac:dyDescent="0.25">
      <c r="A484" s="34"/>
      <c r="AC484" s="31"/>
      <c r="AD484" s="31"/>
      <c r="AE484" s="31"/>
    </row>
    <row r="485" spans="1:31" x14ac:dyDescent="0.25">
      <c r="A485" s="34"/>
      <c r="AC485" s="31"/>
      <c r="AD485" s="31"/>
      <c r="AE485" s="31"/>
    </row>
    <row r="486" spans="1:31" x14ac:dyDescent="0.25">
      <c r="A486" s="34"/>
      <c r="AC486" s="31"/>
      <c r="AD486" s="31"/>
      <c r="AE486" s="31"/>
    </row>
    <row r="487" spans="1:31" x14ac:dyDescent="0.25">
      <c r="A487" s="34"/>
      <c r="AC487" s="31"/>
      <c r="AD487" s="31"/>
      <c r="AE487" s="31"/>
    </row>
    <row r="488" spans="1:31" x14ac:dyDescent="0.25">
      <c r="A488" s="34"/>
      <c r="AC488" s="31"/>
      <c r="AD488" s="31"/>
      <c r="AE488" s="31"/>
    </row>
    <row r="489" spans="1:31" x14ac:dyDescent="0.25">
      <c r="A489" s="34"/>
      <c r="AC489" s="31"/>
      <c r="AD489" s="31"/>
      <c r="AE489" s="31"/>
    </row>
    <row r="490" spans="1:31" x14ac:dyDescent="0.25">
      <c r="A490" s="34"/>
      <c r="AC490" s="31"/>
      <c r="AD490" s="31"/>
      <c r="AE490" s="31"/>
    </row>
    <row r="491" spans="1:31" x14ac:dyDescent="0.25">
      <c r="A491" s="34"/>
      <c r="AC491" s="31"/>
      <c r="AD491" s="31"/>
      <c r="AE491" s="31"/>
    </row>
    <row r="492" spans="1:31" x14ac:dyDescent="0.25">
      <c r="A492" s="34"/>
      <c r="AC492" s="31"/>
      <c r="AD492" s="31"/>
      <c r="AE492" s="31"/>
    </row>
    <row r="493" spans="1:31" x14ac:dyDescent="0.25">
      <c r="A493" s="34"/>
      <c r="AC493" s="31"/>
      <c r="AD493" s="31"/>
      <c r="AE493" s="31"/>
    </row>
    <row r="494" spans="1:31" x14ac:dyDescent="0.25">
      <c r="A494" s="34"/>
      <c r="AC494" s="31"/>
      <c r="AD494" s="31"/>
      <c r="AE494" s="31"/>
    </row>
    <row r="495" spans="1:31" x14ac:dyDescent="0.25">
      <c r="A495" s="34"/>
      <c r="AC495" s="31"/>
      <c r="AD495" s="31"/>
      <c r="AE495" s="31"/>
    </row>
    <row r="496" spans="1:31" x14ac:dyDescent="0.25">
      <c r="A496" s="34"/>
      <c r="AC496" s="31"/>
      <c r="AD496" s="31"/>
      <c r="AE496" s="31"/>
    </row>
    <row r="497" spans="1:31" x14ac:dyDescent="0.25">
      <c r="A497" s="34"/>
      <c r="AC497" s="31"/>
      <c r="AD497" s="31"/>
      <c r="AE497" s="31"/>
    </row>
    <row r="498" spans="1:31" x14ac:dyDescent="0.25">
      <c r="A498" s="34"/>
      <c r="AC498" s="31"/>
      <c r="AD498" s="31"/>
      <c r="AE498" s="31"/>
    </row>
    <row r="499" spans="1:31" x14ac:dyDescent="0.25">
      <c r="A499" s="34"/>
      <c r="AC499" s="31"/>
      <c r="AD499" s="31"/>
      <c r="AE499" s="31"/>
    </row>
    <row r="500" spans="1:31" x14ac:dyDescent="0.25">
      <c r="A500" s="34"/>
      <c r="AC500" s="31"/>
      <c r="AD500" s="31"/>
      <c r="AE500" s="31"/>
    </row>
    <row r="501" spans="1:31" x14ac:dyDescent="0.25">
      <c r="A501" s="34"/>
      <c r="AC501" s="31"/>
      <c r="AD501" s="31"/>
      <c r="AE501" s="31"/>
    </row>
    <row r="502" spans="1:31" x14ac:dyDescent="0.25">
      <c r="A502" s="34"/>
      <c r="AC502" s="31"/>
      <c r="AD502" s="31"/>
      <c r="AE502" s="31"/>
    </row>
    <row r="503" spans="1:31" x14ac:dyDescent="0.25">
      <c r="A503" s="34"/>
      <c r="AC503" s="31"/>
      <c r="AD503" s="31"/>
      <c r="AE503" s="31"/>
    </row>
    <row r="504" spans="1:31" x14ac:dyDescent="0.25">
      <c r="A504" s="34"/>
      <c r="AC504" s="31"/>
      <c r="AD504" s="31"/>
      <c r="AE504" s="31"/>
    </row>
    <row r="505" spans="1:31" x14ac:dyDescent="0.25">
      <c r="A505" s="34"/>
      <c r="AC505" s="31"/>
      <c r="AD505" s="31"/>
      <c r="AE505" s="31"/>
    </row>
    <row r="506" spans="1:31" x14ac:dyDescent="0.25">
      <c r="A506" s="34"/>
      <c r="AC506" s="31"/>
      <c r="AD506" s="31"/>
      <c r="AE506" s="31"/>
    </row>
    <row r="507" spans="1:31" x14ac:dyDescent="0.25">
      <c r="A507" s="34"/>
      <c r="AC507" s="31"/>
      <c r="AD507" s="31"/>
      <c r="AE507" s="31"/>
    </row>
    <row r="508" spans="1:31" x14ac:dyDescent="0.25">
      <c r="A508" s="34"/>
      <c r="AC508" s="31"/>
      <c r="AD508" s="31"/>
      <c r="AE508" s="31"/>
    </row>
    <row r="509" spans="1:31" x14ac:dyDescent="0.25">
      <c r="A509" s="34"/>
      <c r="AC509" s="31"/>
      <c r="AD509" s="31"/>
      <c r="AE509" s="31"/>
    </row>
    <row r="510" spans="1:31" x14ac:dyDescent="0.25">
      <c r="A510" s="34"/>
      <c r="AC510" s="31"/>
      <c r="AD510" s="31"/>
      <c r="AE510" s="31"/>
    </row>
    <row r="511" spans="1:31" x14ac:dyDescent="0.25">
      <c r="A511" s="34"/>
      <c r="AC511" s="31"/>
      <c r="AD511" s="31"/>
      <c r="AE511" s="31"/>
    </row>
    <row r="512" spans="1:31" x14ac:dyDescent="0.25">
      <c r="A512" s="34"/>
      <c r="AC512" s="31"/>
      <c r="AD512" s="31"/>
      <c r="AE512" s="31"/>
    </row>
    <row r="513" spans="1:31" x14ac:dyDescent="0.25">
      <c r="A513" s="34"/>
      <c r="AC513" s="31"/>
      <c r="AD513" s="31"/>
      <c r="AE513" s="31"/>
    </row>
    <row r="514" spans="1:31" x14ac:dyDescent="0.25">
      <c r="A514" s="34"/>
      <c r="AC514" s="31"/>
      <c r="AD514" s="31"/>
      <c r="AE514" s="31"/>
    </row>
    <row r="515" spans="1:31" x14ac:dyDescent="0.25">
      <c r="A515" s="34"/>
      <c r="AC515" s="31"/>
      <c r="AD515" s="31"/>
      <c r="AE515" s="31"/>
    </row>
    <row r="516" spans="1:31" x14ac:dyDescent="0.25">
      <c r="A516" s="34"/>
      <c r="AC516" s="31"/>
      <c r="AD516" s="31"/>
      <c r="AE516" s="31"/>
    </row>
    <row r="517" spans="1:31" x14ac:dyDescent="0.25">
      <c r="A517" s="34"/>
      <c r="AC517" s="31"/>
      <c r="AD517" s="31"/>
      <c r="AE517" s="31"/>
    </row>
    <row r="518" spans="1:31" x14ac:dyDescent="0.25">
      <c r="A518" s="34"/>
      <c r="AC518" s="31"/>
      <c r="AD518" s="31"/>
      <c r="AE518" s="31"/>
    </row>
    <row r="519" spans="1:31" x14ac:dyDescent="0.25">
      <c r="A519" s="34"/>
      <c r="AC519" s="31"/>
      <c r="AD519" s="31"/>
      <c r="AE519" s="31"/>
    </row>
    <row r="520" spans="1:31" x14ac:dyDescent="0.25">
      <c r="A520" s="34"/>
      <c r="AC520" s="31"/>
      <c r="AD520" s="31"/>
      <c r="AE520" s="31"/>
    </row>
    <row r="521" spans="1:31" x14ac:dyDescent="0.25">
      <c r="A521" s="34"/>
      <c r="AC521" s="31"/>
      <c r="AD521" s="31"/>
      <c r="AE521" s="31"/>
    </row>
    <row r="522" spans="1:31" x14ac:dyDescent="0.25">
      <c r="A522" s="34"/>
      <c r="AC522" s="31"/>
      <c r="AD522" s="31"/>
      <c r="AE522" s="31"/>
    </row>
    <row r="523" spans="1:31" x14ac:dyDescent="0.25">
      <c r="A523" s="34"/>
      <c r="AC523" s="31"/>
      <c r="AD523" s="31"/>
      <c r="AE523" s="31"/>
    </row>
    <row r="524" spans="1:31" x14ac:dyDescent="0.25">
      <c r="A524" s="34"/>
      <c r="AC524" s="31"/>
      <c r="AD524" s="31"/>
      <c r="AE524" s="31"/>
    </row>
    <row r="525" spans="1:31" x14ac:dyDescent="0.25">
      <c r="A525" s="34"/>
      <c r="AC525" s="31"/>
      <c r="AD525" s="31"/>
      <c r="AE525" s="31"/>
    </row>
    <row r="526" spans="1:31" x14ac:dyDescent="0.25">
      <c r="A526" s="34"/>
      <c r="AC526" s="31"/>
      <c r="AD526" s="31"/>
      <c r="AE526" s="31"/>
    </row>
    <row r="527" spans="1:31" x14ac:dyDescent="0.25">
      <c r="A527" s="34"/>
      <c r="AC527" s="31"/>
      <c r="AD527" s="31"/>
      <c r="AE527" s="31"/>
    </row>
    <row r="528" spans="1:31" x14ac:dyDescent="0.25">
      <c r="A528" s="34"/>
      <c r="AC528" s="31"/>
      <c r="AD528" s="31"/>
      <c r="AE528" s="31"/>
    </row>
    <row r="529" spans="1:31" x14ac:dyDescent="0.25">
      <c r="A529" s="34"/>
      <c r="AC529" s="31"/>
      <c r="AD529" s="31"/>
      <c r="AE529" s="31"/>
    </row>
    <row r="530" spans="1:31" x14ac:dyDescent="0.25">
      <c r="A530" s="34"/>
      <c r="AC530" s="31"/>
      <c r="AD530" s="31"/>
      <c r="AE530" s="31"/>
    </row>
    <row r="531" spans="1:31" x14ac:dyDescent="0.25">
      <c r="A531" s="34"/>
      <c r="AC531" s="31"/>
      <c r="AD531" s="31"/>
      <c r="AE531" s="31"/>
    </row>
    <row r="532" spans="1:31" x14ac:dyDescent="0.25">
      <c r="A532" s="34"/>
      <c r="AC532" s="31"/>
      <c r="AD532" s="31"/>
      <c r="AE532" s="31"/>
    </row>
    <row r="533" spans="1:31" x14ac:dyDescent="0.25">
      <c r="A533" s="34"/>
      <c r="AC533" s="31"/>
      <c r="AD533" s="31"/>
      <c r="AE533" s="31"/>
    </row>
    <row r="534" spans="1:31" x14ac:dyDescent="0.25">
      <c r="A534" s="34"/>
      <c r="AC534" s="31"/>
      <c r="AD534" s="31"/>
      <c r="AE534" s="31"/>
    </row>
    <row r="535" spans="1:31" x14ac:dyDescent="0.25">
      <c r="A535" s="34"/>
      <c r="AC535" s="31"/>
      <c r="AD535" s="31"/>
      <c r="AE535" s="31"/>
    </row>
    <row r="536" spans="1:31" x14ac:dyDescent="0.25">
      <c r="A536" s="34"/>
      <c r="AC536" s="31"/>
      <c r="AD536" s="31"/>
      <c r="AE536" s="31"/>
    </row>
    <row r="537" spans="1:31" x14ac:dyDescent="0.25">
      <c r="A537" s="34"/>
      <c r="AC537" s="31"/>
      <c r="AD537" s="31"/>
      <c r="AE537" s="31"/>
    </row>
    <row r="538" spans="1:31" x14ac:dyDescent="0.25">
      <c r="A538" s="34"/>
      <c r="AC538" s="31"/>
      <c r="AD538" s="31"/>
      <c r="AE538" s="31"/>
    </row>
    <row r="539" spans="1:31" x14ac:dyDescent="0.25">
      <c r="A539" s="34"/>
      <c r="AC539" s="31"/>
      <c r="AD539" s="31"/>
      <c r="AE539" s="31"/>
    </row>
    <row r="540" spans="1:31" x14ac:dyDescent="0.25">
      <c r="A540" s="34"/>
      <c r="AC540" s="31"/>
      <c r="AD540" s="31"/>
      <c r="AE540" s="31"/>
    </row>
    <row r="541" spans="1:31" x14ac:dyDescent="0.25">
      <c r="A541" s="34"/>
      <c r="AC541" s="31"/>
      <c r="AD541" s="31"/>
      <c r="AE541" s="31"/>
    </row>
    <row r="542" spans="1:31" x14ac:dyDescent="0.25">
      <c r="A542" s="34"/>
      <c r="AC542" s="31"/>
      <c r="AD542" s="31"/>
      <c r="AE542" s="31"/>
    </row>
    <row r="543" spans="1:31" x14ac:dyDescent="0.25">
      <c r="A543" s="34"/>
      <c r="AC543" s="31"/>
      <c r="AD543" s="31"/>
      <c r="AE543" s="31"/>
    </row>
    <row r="544" spans="1:31" x14ac:dyDescent="0.25">
      <c r="A544" s="34"/>
      <c r="AC544" s="31"/>
      <c r="AD544" s="31"/>
      <c r="AE544" s="31"/>
    </row>
    <row r="545" spans="1:31" x14ac:dyDescent="0.25">
      <c r="A545" s="34"/>
      <c r="AC545" s="31"/>
      <c r="AD545" s="31"/>
      <c r="AE545" s="31"/>
    </row>
    <row r="546" spans="1:31" x14ac:dyDescent="0.25">
      <c r="A546" s="34"/>
      <c r="AC546" s="31"/>
      <c r="AD546" s="31"/>
      <c r="AE546" s="31"/>
    </row>
    <row r="547" spans="1:31" x14ac:dyDescent="0.25">
      <c r="A547" s="34"/>
      <c r="AC547" s="31"/>
      <c r="AD547" s="31"/>
      <c r="AE547" s="31"/>
    </row>
    <row r="548" spans="1:31" x14ac:dyDescent="0.25">
      <c r="A548" s="34"/>
      <c r="AC548" s="31"/>
      <c r="AD548" s="31"/>
      <c r="AE548" s="31"/>
    </row>
    <row r="549" spans="1:31" x14ac:dyDescent="0.25">
      <c r="A549" s="34"/>
      <c r="AC549" s="31"/>
      <c r="AD549" s="31"/>
      <c r="AE549" s="31"/>
    </row>
    <row r="550" spans="1:31" x14ac:dyDescent="0.25">
      <c r="A550" s="34"/>
      <c r="AC550" s="31"/>
      <c r="AD550" s="31"/>
      <c r="AE550" s="31"/>
    </row>
    <row r="551" spans="1:31" x14ac:dyDescent="0.25">
      <c r="A551" s="34"/>
      <c r="AC551" s="31"/>
      <c r="AD551" s="31"/>
      <c r="AE551" s="31"/>
    </row>
    <row r="552" spans="1:31" x14ac:dyDescent="0.25">
      <c r="A552" s="34"/>
      <c r="AC552" s="31"/>
      <c r="AD552" s="31"/>
      <c r="AE552" s="31"/>
    </row>
    <row r="553" spans="1:31" x14ac:dyDescent="0.25">
      <c r="A553" s="34"/>
      <c r="AC553" s="31"/>
      <c r="AD553" s="31"/>
      <c r="AE553" s="31"/>
    </row>
    <row r="554" spans="1:31" x14ac:dyDescent="0.25">
      <c r="A554" s="34"/>
      <c r="AC554" s="31"/>
      <c r="AD554" s="31"/>
      <c r="AE554" s="31"/>
    </row>
    <row r="555" spans="1:31" x14ac:dyDescent="0.25">
      <c r="A555" s="34"/>
      <c r="AC555" s="31"/>
      <c r="AD555" s="31"/>
      <c r="AE555" s="31"/>
    </row>
    <row r="556" spans="1:31" x14ac:dyDescent="0.25">
      <c r="A556" s="34"/>
      <c r="AC556" s="31"/>
      <c r="AD556" s="31"/>
      <c r="AE556" s="31"/>
    </row>
    <row r="557" spans="1:31" x14ac:dyDescent="0.25">
      <c r="A557" s="34"/>
      <c r="AC557" s="31"/>
      <c r="AD557" s="31"/>
      <c r="AE557" s="31"/>
    </row>
    <row r="558" spans="1:31" x14ac:dyDescent="0.25">
      <c r="A558" s="34"/>
      <c r="AC558" s="31"/>
      <c r="AD558" s="31"/>
      <c r="AE558" s="31"/>
    </row>
    <row r="559" spans="1:31" x14ac:dyDescent="0.25">
      <c r="A559" s="34"/>
      <c r="AC559" s="31"/>
      <c r="AD559" s="31"/>
      <c r="AE559" s="31"/>
    </row>
    <row r="560" spans="1:31" x14ac:dyDescent="0.25">
      <c r="A560" s="34"/>
      <c r="AC560" s="31"/>
      <c r="AD560" s="31"/>
      <c r="AE560" s="31"/>
    </row>
    <row r="561" spans="1:31" x14ac:dyDescent="0.25">
      <c r="A561" s="34"/>
      <c r="AC561" s="31"/>
      <c r="AD561" s="31"/>
      <c r="AE561" s="31"/>
    </row>
    <row r="562" spans="1:31" x14ac:dyDescent="0.25">
      <c r="A562" s="34"/>
      <c r="AC562" s="31"/>
      <c r="AD562" s="31"/>
      <c r="AE562" s="31"/>
    </row>
    <row r="563" spans="1:31" x14ac:dyDescent="0.25">
      <c r="A563" s="34"/>
      <c r="AC563" s="31"/>
      <c r="AD563" s="31"/>
      <c r="AE563" s="31"/>
    </row>
    <row r="564" spans="1:31" x14ac:dyDescent="0.25">
      <c r="A564" s="34"/>
      <c r="AC564" s="31"/>
      <c r="AD564" s="31"/>
      <c r="AE564" s="31"/>
    </row>
    <row r="565" spans="1:31" x14ac:dyDescent="0.25">
      <c r="A565" s="34"/>
      <c r="AC565" s="31"/>
      <c r="AD565" s="31"/>
      <c r="AE565" s="31"/>
    </row>
    <row r="566" spans="1:31" x14ac:dyDescent="0.25">
      <c r="A566" s="34"/>
      <c r="AC566" s="31"/>
      <c r="AD566" s="31"/>
      <c r="AE566" s="31"/>
    </row>
    <row r="567" spans="1:31" x14ac:dyDescent="0.25">
      <c r="A567" s="34"/>
      <c r="AC567" s="31"/>
      <c r="AD567" s="31"/>
      <c r="AE567" s="31"/>
    </row>
    <row r="568" spans="1:31" x14ac:dyDescent="0.25">
      <c r="A568" s="34"/>
      <c r="AC568" s="31"/>
      <c r="AD568" s="31"/>
      <c r="AE568" s="31"/>
    </row>
    <row r="569" spans="1:31" x14ac:dyDescent="0.25">
      <c r="A569" s="34"/>
      <c r="AC569" s="31"/>
      <c r="AD569" s="31"/>
      <c r="AE569" s="31"/>
    </row>
    <row r="570" spans="1:31" x14ac:dyDescent="0.25">
      <c r="A570" s="34"/>
      <c r="AC570" s="31"/>
      <c r="AD570" s="31"/>
      <c r="AE570" s="31"/>
    </row>
    <row r="571" spans="1:31" x14ac:dyDescent="0.25">
      <c r="A571" s="34"/>
      <c r="AC571" s="31"/>
      <c r="AD571" s="31"/>
      <c r="AE571" s="31"/>
    </row>
    <row r="572" spans="1:31" x14ac:dyDescent="0.25">
      <c r="A572" s="34"/>
      <c r="AC572" s="31"/>
      <c r="AD572" s="31"/>
      <c r="AE572" s="31"/>
    </row>
    <row r="573" spans="1:31" x14ac:dyDescent="0.25">
      <c r="A573" s="34"/>
      <c r="AC573" s="31"/>
      <c r="AD573" s="31"/>
      <c r="AE573" s="31"/>
    </row>
    <row r="574" spans="1:31" x14ac:dyDescent="0.25">
      <c r="A574" s="34"/>
      <c r="AC574" s="31"/>
      <c r="AD574" s="31"/>
      <c r="AE574" s="31"/>
    </row>
    <row r="575" spans="1:31" x14ac:dyDescent="0.25">
      <c r="A575" s="34"/>
      <c r="AC575" s="31"/>
      <c r="AD575" s="31"/>
      <c r="AE575" s="31"/>
    </row>
    <row r="576" spans="1:31" x14ac:dyDescent="0.25">
      <c r="A576" s="34"/>
      <c r="AC576" s="31"/>
      <c r="AD576" s="31"/>
      <c r="AE576" s="31"/>
    </row>
    <row r="577" spans="1:31" x14ac:dyDescent="0.25">
      <c r="A577" s="34"/>
      <c r="AC577" s="31"/>
      <c r="AD577" s="31"/>
      <c r="AE577" s="31"/>
    </row>
    <row r="578" spans="1:31" x14ac:dyDescent="0.25">
      <c r="A578" s="34"/>
      <c r="AC578" s="31"/>
      <c r="AD578" s="31"/>
      <c r="AE578" s="31"/>
    </row>
    <row r="579" spans="1:31" x14ac:dyDescent="0.25">
      <c r="A579" s="34"/>
      <c r="AC579" s="31"/>
      <c r="AD579" s="31"/>
      <c r="AE579" s="31"/>
    </row>
    <row r="580" spans="1:31" x14ac:dyDescent="0.25">
      <c r="A580" s="34"/>
      <c r="AC580" s="31"/>
      <c r="AD580" s="31"/>
      <c r="AE580" s="31"/>
    </row>
    <row r="581" spans="1:31" x14ac:dyDescent="0.25">
      <c r="A581" s="34"/>
      <c r="AC581" s="31"/>
      <c r="AD581" s="31"/>
      <c r="AE581" s="31"/>
    </row>
    <row r="582" spans="1:31" x14ac:dyDescent="0.25">
      <c r="A582" s="34"/>
      <c r="AC582" s="31"/>
      <c r="AD582" s="31"/>
      <c r="AE582" s="31"/>
    </row>
    <row r="583" spans="1:31" x14ac:dyDescent="0.25">
      <c r="A583" s="34"/>
      <c r="AC583" s="31"/>
      <c r="AD583" s="31"/>
      <c r="AE583" s="31"/>
    </row>
    <row r="584" spans="1:31" x14ac:dyDescent="0.25">
      <c r="A584" s="34"/>
      <c r="AC584" s="31"/>
      <c r="AD584" s="31"/>
      <c r="AE584" s="31"/>
    </row>
    <row r="585" spans="1:31" x14ac:dyDescent="0.25">
      <c r="A585" s="34"/>
      <c r="AC585" s="31"/>
      <c r="AD585" s="31"/>
      <c r="AE585" s="31"/>
    </row>
    <row r="586" spans="1:31" x14ac:dyDescent="0.25">
      <c r="A586" s="34"/>
      <c r="AC586" s="31"/>
      <c r="AD586" s="31"/>
      <c r="AE586" s="31"/>
    </row>
    <row r="587" spans="1:31" x14ac:dyDescent="0.25">
      <c r="A587" s="34"/>
      <c r="AC587" s="31"/>
      <c r="AD587" s="31"/>
      <c r="AE587" s="31"/>
    </row>
    <row r="588" spans="1:31" x14ac:dyDescent="0.25">
      <c r="A588" s="34"/>
      <c r="AC588" s="31"/>
      <c r="AD588" s="31"/>
      <c r="AE588" s="31"/>
    </row>
    <row r="589" spans="1:31" x14ac:dyDescent="0.25">
      <c r="A589" s="34"/>
      <c r="AC589" s="31"/>
      <c r="AD589" s="31"/>
      <c r="AE589" s="31"/>
    </row>
    <row r="590" spans="1:31" x14ac:dyDescent="0.25">
      <c r="A590" s="34"/>
      <c r="AC590" s="31"/>
      <c r="AD590" s="31"/>
      <c r="AE590" s="31"/>
    </row>
    <row r="591" spans="1:31" x14ac:dyDescent="0.25">
      <c r="A591" s="34"/>
      <c r="AC591" s="31"/>
      <c r="AD591" s="31"/>
      <c r="AE591" s="31"/>
    </row>
    <row r="592" spans="1:31" x14ac:dyDescent="0.25">
      <c r="A592" s="34"/>
      <c r="AC592" s="31"/>
      <c r="AD592" s="31"/>
      <c r="AE592" s="31"/>
    </row>
    <row r="593" spans="1:31" x14ac:dyDescent="0.25">
      <c r="A593" s="34"/>
      <c r="AC593" s="31"/>
      <c r="AD593" s="31"/>
      <c r="AE593" s="31"/>
    </row>
    <row r="594" spans="1:31" x14ac:dyDescent="0.25">
      <c r="A594" s="34"/>
      <c r="AC594" s="31"/>
      <c r="AD594" s="31"/>
      <c r="AE594" s="31"/>
    </row>
    <row r="595" spans="1:31" x14ac:dyDescent="0.25">
      <c r="A595" s="34"/>
      <c r="AC595" s="31"/>
      <c r="AD595" s="31"/>
      <c r="AE595" s="31"/>
    </row>
    <row r="596" spans="1:31" x14ac:dyDescent="0.25">
      <c r="A596" s="34"/>
      <c r="AC596" s="31"/>
      <c r="AD596" s="31"/>
      <c r="AE596" s="31"/>
    </row>
    <row r="597" spans="1:31" x14ac:dyDescent="0.25">
      <c r="A597" s="34"/>
      <c r="AC597" s="31"/>
      <c r="AD597" s="31"/>
      <c r="AE597" s="31"/>
    </row>
    <row r="598" spans="1:31" x14ac:dyDescent="0.25">
      <c r="A598" s="34"/>
      <c r="AC598" s="31"/>
      <c r="AD598" s="31"/>
      <c r="AE598" s="31"/>
    </row>
    <row r="599" spans="1:31" x14ac:dyDescent="0.25">
      <c r="A599" s="34"/>
      <c r="AC599" s="31"/>
      <c r="AD599" s="31"/>
      <c r="AE599" s="31"/>
    </row>
    <row r="600" spans="1:31" x14ac:dyDescent="0.25">
      <c r="A600" s="34"/>
      <c r="AC600" s="31"/>
      <c r="AD600" s="31"/>
      <c r="AE600" s="31"/>
    </row>
    <row r="601" spans="1:31" x14ac:dyDescent="0.25">
      <c r="A601" s="34"/>
      <c r="AC601" s="31"/>
      <c r="AD601" s="31"/>
      <c r="AE601" s="31"/>
    </row>
    <row r="602" spans="1:31" x14ac:dyDescent="0.25">
      <c r="A602" s="34"/>
      <c r="AC602" s="31"/>
      <c r="AD602" s="31"/>
      <c r="AE602" s="31"/>
    </row>
    <row r="603" spans="1:31" x14ac:dyDescent="0.25">
      <c r="A603" s="34"/>
      <c r="AC603" s="31"/>
      <c r="AD603" s="31"/>
      <c r="AE603" s="31"/>
    </row>
    <row r="604" spans="1:31" x14ac:dyDescent="0.25">
      <c r="A604" s="34"/>
      <c r="AC604" s="31"/>
      <c r="AD604" s="31"/>
      <c r="AE604" s="31"/>
    </row>
    <row r="605" spans="1:31" x14ac:dyDescent="0.25">
      <c r="A605" s="34"/>
      <c r="AC605" s="31"/>
      <c r="AD605" s="31"/>
      <c r="AE605" s="31"/>
    </row>
    <row r="606" spans="1:31" x14ac:dyDescent="0.25">
      <c r="A606" s="34"/>
      <c r="AC606" s="31"/>
      <c r="AD606" s="31"/>
      <c r="AE606" s="31"/>
    </row>
    <row r="607" spans="1:31" x14ac:dyDescent="0.25">
      <c r="A607" s="34"/>
      <c r="AC607" s="31"/>
      <c r="AD607" s="31"/>
      <c r="AE607" s="31"/>
    </row>
    <row r="608" spans="1:31" x14ac:dyDescent="0.25">
      <c r="A608" s="34"/>
      <c r="AC608" s="31"/>
      <c r="AD608" s="31"/>
      <c r="AE608" s="31"/>
    </row>
    <row r="609" spans="1:31" x14ac:dyDescent="0.25">
      <c r="A609" s="34"/>
      <c r="AC609" s="31"/>
      <c r="AD609" s="31"/>
      <c r="AE609" s="31"/>
    </row>
    <row r="610" spans="1:31" x14ac:dyDescent="0.25">
      <c r="A610" s="34"/>
      <c r="AC610" s="31"/>
      <c r="AD610" s="31"/>
      <c r="AE610" s="31"/>
    </row>
    <row r="611" spans="1:31" x14ac:dyDescent="0.25">
      <c r="A611" s="34"/>
      <c r="AC611" s="31"/>
      <c r="AD611" s="31"/>
      <c r="AE611" s="31"/>
    </row>
    <row r="612" spans="1:31" x14ac:dyDescent="0.25">
      <c r="A612" s="34"/>
      <c r="AC612" s="31"/>
      <c r="AD612" s="31"/>
      <c r="AE612" s="31"/>
    </row>
    <row r="613" spans="1:31" x14ac:dyDescent="0.25">
      <c r="A613" s="34"/>
      <c r="AC613" s="31"/>
      <c r="AD613" s="31"/>
      <c r="AE613" s="31"/>
    </row>
    <row r="614" spans="1:31" x14ac:dyDescent="0.25">
      <c r="A614" s="34"/>
      <c r="AC614" s="31"/>
      <c r="AD614" s="31"/>
      <c r="AE614" s="31"/>
    </row>
    <row r="615" spans="1:31" x14ac:dyDescent="0.25">
      <c r="A615" s="34"/>
      <c r="AC615" s="31"/>
      <c r="AD615" s="31"/>
      <c r="AE615" s="31"/>
    </row>
    <row r="616" spans="1:31" x14ac:dyDescent="0.25">
      <c r="A616" s="34"/>
      <c r="AC616" s="31"/>
      <c r="AD616" s="31"/>
      <c r="AE616" s="31"/>
    </row>
    <row r="617" spans="1:31" x14ac:dyDescent="0.25">
      <c r="A617" s="34"/>
      <c r="AC617" s="31"/>
      <c r="AD617" s="31"/>
      <c r="AE617" s="31"/>
    </row>
    <row r="618" spans="1:31" x14ac:dyDescent="0.25">
      <c r="A618" s="34"/>
      <c r="AC618" s="31"/>
      <c r="AD618" s="31"/>
      <c r="AE618" s="31"/>
    </row>
    <row r="619" spans="1:31" x14ac:dyDescent="0.25">
      <c r="A619" s="34"/>
      <c r="AC619" s="31"/>
      <c r="AD619" s="31"/>
      <c r="AE619" s="31"/>
    </row>
    <row r="620" spans="1:31" x14ac:dyDescent="0.25">
      <c r="A620" s="34"/>
      <c r="AC620" s="31"/>
      <c r="AD620" s="31"/>
      <c r="AE620" s="31"/>
    </row>
    <row r="621" spans="1:31" x14ac:dyDescent="0.25">
      <c r="A621" s="34"/>
      <c r="AC621" s="31"/>
      <c r="AD621" s="31"/>
      <c r="AE621" s="31"/>
    </row>
    <row r="622" spans="1:31" x14ac:dyDescent="0.25">
      <c r="A622" s="34"/>
      <c r="AC622" s="31"/>
      <c r="AD622" s="31"/>
      <c r="AE622" s="31"/>
    </row>
    <row r="623" spans="1:31" x14ac:dyDescent="0.25">
      <c r="A623" s="34"/>
      <c r="AC623" s="31"/>
      <c r="AD623" s="31"/>
      <c r="AE623" s="31"/>
    </row>
    <row r="624" spans="1:31" x14ac:dyDescent="0.25">
      <c r="A624" s="34"/>
      <c r="AC624" s="31"/>
      <c r="AD624" s="31"/>
      <c r="AE624" s="31"/>
    </row>
    <row r="625" spans="1:31" x14ac:dyDescent="0.25">
      <c r="A625" s="34"/>
      <c r="AC625" s="31"/>
      <c r="AD625" s="31"/>
      <c r="AE625" s="31"/>
    </row>
    <row r="626" spans="1:31" x14ac:dyDescent="0.25">
      <c r="A626" s="34"/>
      <c r="AC626" s="31"/>
      <c r="AD626" s="31"/>
      <c r="AE626" s="31"/>
    </row>
    <row r="627" spans="1:31" x14ac:dyDescent="0.25">
      <c r="A627" s="34"/>
      <c r="AC627" s="31"/>
      <c r="AD627" s="31"/>
      <c r="AE627" s="31"/>
    </row>
    <row r="628" spans="1:31" x14ac:dyDescent="0.25">
      <c r="A628" s="34"/>
      <c r="AC628" s="31"/>
      <c r="AD628" s="31"/>
      <c r="AE628" s="31"/>
    </row>
    <row r="629" spans="1:31" x14ac:dyDescent="0.25">
      <c r="A629" s="34"/>
      <c r="AC629" s="31"/>
      <c r="AD629" s="31"/>
      <c r="AE629" s="31"/>
    </row>
    <row r="630" spans="1:31" x14ac:dyDescent="0.25">
      <c r="A630" s="34"/>
      <c r="AC630" s="31"/>
      <c r="AD630" s="31"/>
      <c r="AE630" s="31"/>
    </row>
    <row r="631" spans="1:31" x14ac:dyDescent="0.25">
      <c r="A631" s="34"/>
      <c r="AC631" s="31"/>
      <c r="AD631" s="31"/>
      <c r="AE631" s="31"/>
    </row>
    <row r="632" spans="1:31" x14ac:dyDescent="0.25">
      <c r="A632" s="34"/>
      <c r="AC632" s="31"/>
      <c r="AD632" s="31"/>
      <c r="AE632" s="31"/>
    </row>
    <row r="633" spans="1:31" x14ac:dyDescent="0.25">
      <c r="A633" s="34"/>
      <c r="AC633" s="31"/>
      <c r="AD633" s="31"/>
      <c r="AE633" s="31"/>
    </row>
    <row r="634" spans="1:31" x14ac:dyDescent="0.25">
      <c r="A634" s="34"/>
      <c r="AC634" s="31"/>
      <c r="AD634" s="31"/>
      <c r="AE634" s="31"/>
    </row>
    <row r="635" spans="1:31" x14ac:dyDescent="0.25">
      <c r="A635" s="34"/>
      <c r="AC635" s="31"/>
      <c r="AD635" s="31"/>
      <c r="AE635" s="31"/>
    </row>
    <row r="636" spans="1:31" x14ac:dyDescent="0.25">
      <c r="A636" s="34"/>
      <c r="AC636" s="31"/>
      <c r="AD636" s="31"/>
      <c r="AE636" s="31"/>
    </row>
    <row r="637" spans="1:31" x14ac:dyDescent="0.25">
      <c r="A637" s="34"/>
      <c r="AC637" s="31"/>
      <c r="AD637" s="31"/>
      <c r="AE637" s="31"/>
    </row>
    <row r="638" spans="1:31" x14ac:dyDescent="0.25">
      <c r="A638" s="34"/>
      <c r="AC638" s="31"/>
      <c r="AD638" s="31"/>
      <c r="AE638" s="31"/>
    </row>
    <row r="639" spans="1:31" x14ac:dyDescent="0.25">
      <c r="A639" s="34"/>
      <c r="AC639" s="31"/>
      <c r="AD639" s="31"/>
      <c r="AE639" s="31"/>
    </row>
    <row r="640" spans="1:31" x14ac:dyDescent="0.25">
      <c r="A640" s="34"/>
      <c r="AC640" s="31"/>
      <c r="AD640" s="31"/>
      <c r="AE640" s="31"/>
    </row>
    <row r="641" spans="1:31" x14ac:dyDescent="0.25">
      <c r="A641" s="34"/>
      <c r="AC641" s="31"/>
      <c r="AD641" s="31"/>
      <c r="AE641" s="31"/>
    </row>
    <row r="642" spans="1:31" x14ac:dyDescent="0.25">
      <c r="A642" s="34"/>
      <c r="AC642" s="31"/>
      <c r="AD642" s="31"/>
      <c r="AE642" s="31"/>
    </row>
    <row r="643" spans="1:31" x14ac:dyDescent="0.25">
      <c r="A643" s="34"/>
      <c r="AC643" s="31"/>
      <c r="AD643" s="31"/>
      <c r="AE643" s="31"/>
    </row>
    <row r="644" spans="1:31" x14ac:dyDescent="0.25">
      <c r="A644" s="34"/>
      <c r="AC644" s="31"/>
      <c r="AD644" s="31"/>
      <c r="AE644" s="31"/>
    </row>
    <row r="645" spans="1:31" x14ac:dyDescent="0.25">
      <c r="A645" s="34"/>
      <c r="AC645" s="31"/>
      <c r="AD645" s="31"/>
      <c r="AE645" s="31"/>
    </row>
    <row r="646" spans="1:31" x14ac:dyDescent="0.25">
      <c r="A646" s="34"/>
      <c r="AC646" s="31"/>
      <c r="AD646" s="31"/>
      <c r="AE646" s="31"/>
    </row>
    <row r="647" spans="1:31" x14ac:dyDescent="0.25">
      <c r="A647" s="34"/>
      <c r="AC647" s="31"/>
      <c r="AD647" s="31"/>
      <c r="AE647" s="31"/>
    </row>
    <row r="648" spans="1:31" x14ac:dyDescent="0.25">
      <c r="A648" s="34"/>
      <c r="AC648" s="31"/>
      <c r="AD648" s="31"/>
      <c r="AE648" s="31"/>
    </row>
    <row r="649" spans="1:31" x14ac:dyDescent="0.25">
      <c r="A649" s="34"/>
      <c r="AC649" s="31"/>
      <c r="AD649" s="31"/>
      <c r="AE649" s="31"/>
    </row>
    <row r="650" spans="1:31" x14ac:dyDescent="0.25">
      <c r="A650" s="34"/>
      <c r="AC650" s="31"/>
      <c r="AD650" s="31"/>
      <c r="AE650" s="31"/>
    </row>
    <row r="651" spans="1:31" x14ac:dyDescent="0.25">
      <c r="A651" s="34"/>
      <c r="AC651" s="31"/>
      <c r="AD651" s="31"/>
      <c r="AE651" s="31"/>
    </row>
    <row r="652" spans="1:31" x14ac:dyDescent="0.25">
      <c r="A652" s="34"/>
      <c r="AC652" s="31"/>
      <c r="AD652" s="31"/>
      <c r="AE652" s="31"/>
    </row>
    <row r="653" spans="1:31" x14ac:dyDescent="0.25">
      <c r="A653" s="34"/>
      <c r="AC653" s="31"/>
      <c r="AD653" s="31"/>
      <c r="AE653" s="31"/>
    </row>
    <row r="654" spans="1:31" x14ac:dyDescent="0.25">
      <c r="A654" s="34"/>
      <c r="AC654" s="31"/>
      <c r="AD654" s="31"/>
      <c r="AE654" s="31"/>
    </row>
    <row r="655" spans="1:31" x14ac:dyDescent="0.25">
      <c r="A655" s="34"/>
      <c r="AC655" s="31"/>
      <c r="AD655" s="31"/>
      <c r="AE655" s="31"/>
    </row>
    <row r="656" spans="1:31" x14ac:dyDescent="0.25">
      <c r="A656" s="34"/>
      <c r="AC656" s="31"/>
      <c r="AD656" s="31"/>
      <c r="AE656" s="31"/>
    </row>
    <row r="657" spans="1:31" x14ac:dyDescent="0.25">
      <c r="A657" s="34"/>
      <c r="AC657" s="31"/>
      <c r="AD657" s="31"/>
      <c r="AE657" s="31"/>
    </row>
    <row r="658" spans="1:31" x14ac:dyDescent="0.25">
      <c r="A658" s="34"/>
      <c r="AC658" s="31"/>
      <c r="AD658" s="31"/>
      <c r="AE658" s="31"/>
    </row>
    <row r="659" spans="1:31" x14ac:dyDescent="0.25">
      <c r="A659" s="34"/>
      <c r="AC659" s="31"/>
      <c r="AD659" s="31"/>
      <c r="AE659" s="31"/>
    </row>
    <row r="660" spans="1:31" x14ac:dyDescent="0.25">
      <c r="A660" s="34"/>
      <c r="AC660" s="31"/>
      <c r="AD660" s="31"/>
      <c r="AE660" s="31"/>
    </row>
    <row r="661" spans="1:31" x14ac:dyDescent="0.25">
      <c r="A661" s="34"/>
      <c r="AC661" s="31"/>
      <c r="AD661" s="31"/>
      <c r="AE661" s="31"/>
    </row>
    <row r="662" spans="1:31" x14ac:dyDescent="0.25">
      <c r="A662" s="34"/>
      <c r="AC662" s="31"/>
      <c r="AD662" s="31"/>
      <c r="AE662" s="31"/>
    </row>
    <row r="663" spans="1:31" x14ac:dyDescent="0.25">
      <c r="A663" s="34"/>
      <c r="AC663" s="31"/>
      <c r="AD663" s="31"/>
      <c r="AE663" s="31"/>
    </row>
    <row r="664" spans="1:31" x14ac:dyDescent="0.25">
      <c r="A664" s="34"/>
      <c r="AC664" s="31"/>
      <c r="AD664" s="31"/>
      <c r="AE664" s="31"/>
    </row>
    <row r="665" spans="1:31" x14ac:dyDescent="0.25">
      <c r="A665" s="34"/>
      <c r="AC665" s="31"/>
      <c r="AD665" s="31"/>
      <c r="AE665" s="31"/>
    </row>
    <row r="666" spans="1:31" x14ac:dyDescent="0.25">
      <c r="A666" s="34"/>
      <c r="AC666" s="31"/>
      <c r="AD666" s="31"/>
      <c r="AE666" s="31"/>
    </row>
    <row r="667" spans="1:31" x14ac:dyDescent="0.25">
      <c r="A667" s="34"/>
      <c r="AC667" s="31"/>
      <c r="AD667" s="31"/>
      <c r="AE667" s="31"/>
    </row>
    <row r="668" spans="1:31" x14ac:dyDescent="0.25">
      <c r="A668" s="34"/>
      <c r="AC668" s="31"/>
      <c r="AD668" s="31"/>
      <c r="AE668" s="31"/>
    </row>
    <row r="669" spans="1:31" x14ac:dyDescent="0.25">
      <c r="A669" s="34"/>
      <c r="AC669" s="31"/>
      <c r="AD669" s="31"/>
      <c r="AE669" s="31"/>
    </row>
    <row r="670" spans="1:31" x14ac:dyDescent="0.25">
      <c r="A670" s="34"/>
      <c r="AC670" s="31"/>
      <c r="AD670" s="31"/>
      <c r="AE670" s="31"/>
    </row>
    <row r="671" spans="1:31" x14ac:dyDescent="0.25">
      <c r="A671" s="34"/>
      <c r="AC671" s="31"/>
      <c r="AD671" s="31"/>
      <c r="AE671" s="31"/>
    </row>
    <row r="672" spans="1:31" x14ac:dyDescent="0.25">
      <c r="A672" s="34"/>
      <c r="AC672" s="31"/>
      <c r="AD672" s="31"/>
      <c r="AE672" s="31"/>
    </row>
    <row r="673" spans="1:31" x14ac:dyDescent="0.25">
      <c r="A673" s="34"/>
      <c r="AC673" s="31"/>
      <c r="AD673" s="31"/>
      <c r="AE673" s="31"/>
    </row>
    <row r="674" spans="1:31" x14ac:dyDescent="0.25">
      <c r="A674" s="34"/>
      <c r="AC674" s="31"/>
      <c r="AD674" s="31"/>
      <c r="AE674" s="31"/>
    </row>
    <row r="675" spans="1:31" x14ac:dyDescent="0.25">
      <c r="A675" s="34"/>
      <c r="AC675" s="31"/>
      <c r="AD675" s="31"/>
      <c r="AE675" s="31"/>
    </row>
    <row r="676" spans="1:31" x14ac:dyDescent="0.25">
      <c r="A676" s="34"/>
      <c r="AC676" s="31"/>
      <c r="AD676" s="31"/>
      <c r="AE676" s="31"/>
    </row>
    <row r="677" spans="1:31" x14ac:dyDescent="0.25">
      <c r="A677" s="34"/>
      <c r="AC677" s="31"/>
      <c r="AD677" s="31"/>
      <c r="AE677" s="31"/>
    </row>
    <row r="678" spans="1:31" x14ac:dyDescent="0.25">
      <c r="A678" s="34"/>
      <c r="AC678" s="31"/>
      <c r="AD678" s="31"/>
      <c r="AE678" s="31"/>
    </row>
    <row r="679" spans="1:31" x14ac:dyDescent="0.25">
      <c r="A679" s="34"/>
      <c r="AC679" s="31"/>
      <c r="AD679" s="31"/>
      <c r="AE679" s="31"/>
    </row>
    <row r="680" spans="1:31" x14ac:dyDescent="0.25">
      <c r="A680" s="34"/>
      <c r="AC680" s="31"/>
      <c r="AD680" s="31"/>
      <c r="AE680" s="31"/>
    </row>
    <row r="681" spans="1:31" x14ac:dyDescent="0.25">
      <c r="A681" s="34"/>
      <c r="AC681" s="31"/>
      <c r="AD681" s="31"/>
      <c r="AE681" s="31"/>
    </row>
    <row r="682" spans="1:31" x14ac:dyDescent="0.25">
      <c r="A682" s="34"/>
      <c r="AC682" s="31"/>
      <c r="AD682" s="31"/>
      <c r="AE682" s="31"/>
    </row>
    <row r="683" spans="1:31" x14ac:dyDescent="0.25">
      <c r="A683" s="34"/>
      <c r="AC683" s="31"/>
      <c r="AD683" s="31"/>
      <c r="AE683" s="31"/>
    </row>
    <row r="684" spans="1:31" x14ac:dyDescent="0.25">
      <c r="A684" s="34"/>
      <c r="AC684" s="31"/>
      <c r="AD684" s="31"/>
      <c r="AE684" s="31"/>
    </row>
    <row r="685" spans="1:31" x14ac:dyDescent="0.25">
      <c r="A685" s="34"/>
      <c r="AC685" s="31"/>
      <c r="AD685" s="31"/>
      <c r="AE685" s="31"/>
    </row>
    <row r="686" spans="1:31" x14ac:dyDescent="0.25">
      <c r="A686" s="34"/>
      <c r="AC686" s="31"/>
      <c r="AD686" s="31"/>
      <c r="AE686" s="31"/>
    </row>
    <row r="687" spans="1:31" x14ac:dyDescent="0.25">
      <c r="A687" s="34"/>
      <c r="AC687" s="31"/>
      <c r="AD687" s="31"/>
      <c r="AE687" s="31"/>
    </row>
    <row r="688" spans="1:31" x14ac:dyDescent="0.25">
      <c r="A688" s="34"/>
      <c r="AC688" s="31"/>
      <c r="AD688" s="31"/>
      <c r="AE688" s="31"/>
    </row>
    <row r="689" spans="1:31" x14ac:dyDescent="0.25">
      <c r="A689" s="34"/>
      <c r="AC689" s="31"/>
      <c r="AD689" s="31"/>
      <c r="AE689" s="31"/>
    </row>
    <row r="690" spans="1:31" x14ac:dyDescent="0.25">
      <c r="A690" s="34"/>
      <c r="AC690" s="31"/>
      <c r="AD690" s="31"/>
      <c r="AE690" s="31"/>
    </row>
    <row r="691" spans="1:31" x14ac:dyDescent="0.25">
      <c r="A691" s="34"/>
      <c r="AC691" s="31"/>
      <c r="AD691" s="31"/>
      <c r="AE691" s="31"/>
    </row>
    <row r="692" spans="1:31" x14ac:dyDescent="0.25">
      <c r="A692" s="34"/>
      <c r="AC692" s="31"/>
      <c r="AD692" s="31"/>
      <c r="AE692" s="31"/>
    </row>
    <row r="693" spans="1:31" x14ac:dyDescent="0.25">
      <c r="A693" s="34"/>
      <c r="AC693" s="31"/>
      <c r="AD693" s="31"/>
      <c r="AE693" s="31"/>
    </row>
    <row r="694" spans="1:31" x14ac:dyDescent="0.25">
      <c r="A694" s="34"/>
      <c r="AC694" s="31"/>
      <c r="AD694" s="31"/>
      <c r="AE694" s="31"/>
    </row>
    <row r="695" spans="1:31" x14ac:dyDescent="0.25">
      <c r="A695" s="34"/>
      <c r="AC695" s="31"/>
      <c r="AD695" s="31"/>
      <c r="AE695" s="31"/>
    </row>
    <row r="696" spans="1:31" x14ac:dyDescent="0.25">
      <c r="A696" s="34"/>
      <c r="AC696" s="31"/>
      <c r="AD696" s="31"/>
      <c r="AE696" s="31"/>
    </row>
    <row r="697" spans="1:31" x14ac:dyDescent="0.25">
      <c r="A697" s="34"/>
      <c r="AC697" s="31"/>
      <c r="AD697" s="31"/>
      <c r="AE697" s="31"/>
    </row>
    <row r="698" spans="1:31" x14ac:dyDescent="0.25">
      <c r="A698" s="34"/>
      <c r="AC698" s="31"/>
      <c r="AD698" s="31"/>
      <c r="AE698" s="31"/>
    </row>
    <row r="699" spans="1:31" x14ac:dyDescent="0.25">
      <c r="A699" s="34"/>
      <c r="AC699" s="31"/>
      <c r="AD699" s="31"/>
      <c r="AE699" s="31"/>
    </row>
    <row r="700" spans="1:31" x14ac:dyDescent="0.25">
      <c r="A700" s="34"/>
      <c r="AC700" s="31"/>
      <c r="AD700" s="31"/>
      <c r="AE700" s="31"/>
    </row>
    <row r="701" spans="1:31" x14ac:dyDescent="0.25">
      <c r="A701" s="34"/>
      <c r="AC701" s="31"/>
      <c r="AD701" s="31"/>
      <c r="AE701" s="31"/>
    </row>
    <row r="702" spans="1:31" x14ac:dyDescent="0.25">
      <c r="A702" s="34"/>
      <c r="AC702" s="31"/>
      <c r="AD702" s="31"/>
      <c r="AE702" s="31"/>
    </row>
    <row r="703" spans="1:31" x14ac:dyDescent="0.25">
      <c r="A703" s="34"/>
      <c r="AC703" s="31"/>
      <c r="AD703" s="31"/>
      <c r="AE703" s="31"/>
    </row>
    <row r="704" spans="1:31" x14ac:dyDescent="0.25">
      <c r="A704" s="34"/>
      <c r="AC704" s="31"/>
      <c r="AD704" s="31"/>
      <c r="AE704" s="31"/>
    </row>
    <row r="705" spans="1:31" x14ac:dyDescent="0.25">
      <c r="A705" s="34"/>
      <c r="AC705" s="31"/>
      <c r="AD705" s="31"/>
      <c r="AE705" s="31"/>
    </row>
    <row r="706" spans="1:31" x14ac:dyDescent="0.25">
      <c r="A706" s="34"/>
      <c r="AC706" s="31"/>
      <c r="AD706" s="31"/>
      <c r="AE706" s="31"/>
    </row>
    <row r="707" spans="1:31" x14ac:dyDescent="0.25">
      <c r="A707" s="34"/>
      <c r="AC707" s="31"/>
      <c r="AD707" s="31"/>
      <c r="AE707" s="31"/>
    </row>
    <row r="708" spans="1:31" x14ac:dyDescent="0.25">
      <c r="A708" s="34"/>
      <c r="AC708" s="31"/>
      <c r="AD708" s="31"/>
      <c r="AE708" s="31"/>
    </row>
    <row r="709" spans="1:31" x14ac:dyDescent="0.25">
      <c r="A709" s="34"/>
      <c r="AC709" s="31"/>
      <c r="AD709" s="31"/>
      <c r="AE709" s="31"/>
    </row>
    <row r="710" spans="1:31" x14ac:dyDescent="0.25">
      <c r="A710" s="34"/>
      <c r="AC710" s="31"/>
      <c r="AD710" s="31"/>
      <c r="AE710" s="31"/>
    </row>
    <row r="711" spans="1:31" x14ac:dyDescent="0.25">
      <c r="A711" s="34"/>
      <c r="AC711" s="31"/>
      <c r="AD711" s="31"/>
      <c r="AE711" s="31"/>
    </row>
    <row r="712" spans="1:31" x14ac:dyDescent="0.25">
      <c r="A712" s="34"/>
      <c r="AC712" s="31"/>
      <c r="AD712" s="31"/>
      <c r="AE712" s="31"/>
    </row>
    <row r="713" spans="1:31" x14ac:dyDescent="0.25">
      <c r="A713" s="34"/>
      <c r="AC713" s="31"/>
      <c r="AD713" s="31"/>
      <c r="AE713" s="31"/>
    </row>
    <row r="714" spans="1:31" x14ac:dyDescent="0.25">
      <c r="A714" s="34"/>
      <c r="AC714" s="31"/>
      <c r="AD714" s="31"/>
      <c r="AE714" s="31"/>
    </row>
    <row r="715" spans="1:31" x14ac:dyDescent="0.25">
      <c r="A715" s="34"/>
      <c r="AC715" s="31"/>
      <c r="AD715" s="31"/>
      <c r="AE715" s="31"/>
    </row>
    <row r="716" spans="1:31" x14ac:dyDescent="0.25">
      <c r="A716" s="34"/>
      <c r="AC716" s="31"/>
      <c r="AD716" s="31"/>
      <c r="AE716" s="31"/>
    </row>
    <row r="717" spans="1:31" x14ac:dyDescent="0.25">
      <c r="A717" s="34"/>
      <c r="AC717" s="31"/>
      <c r="AD717" s="31"/>
      <c r="AE717" s="31"/>
    </row>
    <row r="718" spans="1:31" x14ac:dyDescent="0.25">
      <c r="A718" s="34"/>
      <c r="AC718" s="31"/>
      <c r="AD718" s="31"/>
      <c r="AE718" s="31"/>
    </row>
    <row r="719" spans="1:31" x14ac:dyDescent="0.25">
      <c r="A719" s="34"/>
      <c r="AC719" s="31"/>
      <c r="AD719" s="31"/>
      <c r="AE719" s="31"/>
    </row>
    <row r="720" spans="1:31" x14ac:dyDescent="0.25">
      <c r="A720" s="34"/>
      <c r="AC720" s="31"/>
      <c r="AD720" s="31"/>
      <c r="AE720" s="31"/>
    </row>
    <row r="721" spans="1:31" x14ac:dyDescent="0.25">
      <c r="A721" s="34"/>
      <c r="AC721" s="31"/>
      <c r="AD721" s="31"/>
      <c r="AE721" s="31"/>
    </row>
    <row r="722" spans="1:31" x14ac:dyDescent="0.25">
      <c r="A722" s="34"/>
      <c r="AC722" s="31"/>
      <c r="AD722" s="31"/>
      <c r="AE722" s="31"/>
    </row>
    <row r="723" spans="1:31" x14ac:dyDescent="0.25">
      <c r="A723" s="34"/>
      <c r="AC723" s="31"/>
      <c r="AD723" s="31"/>
      <c r="AE723" s="31"/>
    </row>
    <row r="724" spans="1:31" x14ac:dyDescent="0.25">
      <c r="A724" s="34"/>
      <c r="AC724" s="31"/>
      <c r="AD724" s="31"/>
      <c r="AE724" s="31"/>
    </row>
    <row r="725" spans="1:31" x14ac:dyDescent="0.25">
      <c r="A725" s="34"/>
      <c r="AC725" s="31"/>
      <c r="AD725" s="31"/>
      <c r="AE725" s="31"/>
    </row>
    <row r="726" spans="1:31" x14ac:dyDescent="0.25">
      <c r="A726" s="34"/>
      <c r="AC726" s="31"/>
      <c r="AD726" s="31"/>
      <c r="AE726" s="31"/>
    </row>
    <row r="727" spans="1:31" x14ac:dyDescent="0.25">
      <c r="A727" s="34"/>
      <c r="AC727" s="31"/>
      <c r="AD727" s="31"/>
      <c r="AE727" s="31"/>
    </row>
    <row r="728" spans="1:31" x14ac:dyDescent="0.25">
      <c r="A728" s="34"/>
      <c r="AC728" s="31"/>
      <c r="AD728" s="31"/>
      <c r="AE728" s="31"/>
    </row>
    <row r="729" spans="1:31" x14ac:dyDescent="0.25">
      <c r="A729" s="34"/>
      <c r="AC729" s="31"/>
      <c r="AD729" s="31"/>
      <c r="AE729" s="31"/>
    </row>
    <row r="730" spans="1:31" x14ac:dyDescent="0.25">
      <c r="A730" s="34"/>
      <c r="AC730" s="31"/>
      <c r="AD730" s="31"/>
      <c r="AE730" s="31"/>
    </row>
    <row r="731" spans="1:31" x14ac:dyDescent="0.25">
      <c r="A731" s="34"/>
      <c r="AC731" s="31"/>
      <c r="AD731" s="31"/>
      <c r="AE731" s="31"/>
    </row>
    <row r="732" spans="1:31" x14ac:dyDescent="0.25">
      <c r="A732" s="34"/>
      <c r="AC732" s="31"/>
      <c r="AD732" s="31"/>
      <c r="AE732" s="31"/>
    </row>
    <row r="733" spans="1:31" x14ac:dyDescent="0.25">
      <c r="A733" s="34"/>
      <c r="AC733" s="31"/>
      <c r="AD733" s="31"/>
      <c r="AE733" s="31"/>
    </row>
    <row r="734" spans="1:31" x14ac:dyDescent="0.25">
      <c r="A734" s="34"/>
      <c r="AC734" s="31"/>
      <c r="AD734" s="31"/>
      <c r="AE734" s="31"/>
    </row>
    <row r="735" spans="1:31" x14ac:dyDescent="0.25">
      <c r="A735" s="34"/>
      <c r="AC735" s="31"/>
      <c r="AD735" s="31"/>
      <c r="AE735" s="31"/>
    </row>
    <row r="736" spans="1:31" x14ac:dyDescent="0.25">
      <c r="A736" s="34"/>
      <c r="AC736" s="31"/>
      <c r="AD736" s="31"/>
      <c r="AE736" s="31"/>
    </row>
    <row r="737" spans="1:31" x14ac:dyDescent="0.25">
      <c r="A737" s="34"/>
      <c r="AC737" s="31"/>
      <c r="AD737" s="31"/>
      <c r="AE737" s="31"/>
    </row>
    <row r="738" spans="1:31" x14ac:dyDescent="0.25">
      <c r="A738" s="34"/>
      <c r="AC738" s="31"/>
      <c r="AD738" s="31"/>
      <c r="AE738" s="31"/>
    </row>
    <row r="739" spans="1:31" x14ac:dyDescent="0.25">
      <c r="A739" s="34"/>
      <c r="AC739" s="31"/>
      <c r="AD739" s="31"/>
      <c r="AE739" s="31"/>
    </row>
    <row r="740" spans="1:31" x14ac:dyDescent="0.25">
      <c r="A740" s="34"/>
      <c r="AC740" s="31"/>
      <c r="AD740" s="31"/>
      <c r="AE740" s="31"/>
    </row>
    <row r="741" spans="1:31" x14ac:dyDescent="0.25">
      <c r="A741" s="34"/>
      <c r="AC741" s="31"/>
      <c r="AD741" s="31"/>
      <c r="AE741" s="31"/>
    </row>
    <row r="742" spans="1:31" x14ac:dyDescent="0.25">
      <c r="A742" s="34"/>
      <c r="AC742" s="31"/>
      <c r="AD742" s="31"/>
      <c r="AE742" s="31"/>
    </row>
    <row r="743" spans="1:31" x14ac:dyDescent="0.25">
      <c r="A743" s="34"/>
      <c r="AC743" s="31"/>
      <c r="AD743" s="31"/>
      <c r="AE743" s="31"/>
    </row>
    <row r="744" spans="1:31" x14ac:dyDescent="0.25">
      <c r="A744" s="34"/>
      <c r="AC744" s="31"/>
      <c r="AD744" s="31"/>
      <c r="AE744" s="31"/>
    </row>
    <row r="745" spans="1:31" x14ac:dyDescent="0.25">
      <c r="A745" s="34"/>
      <c r="AC745" s="31"/>
      <c r="AD745" s="31"/>
      <c r="AE745" s="31"/>
    </row>
    <row r="746" spans="1:31" x14ac:dyDescent="0.25">
      <c r="A746" s="34"/>
      <c r="AC746" s="31"/>
      <c r="AD746" s="31"/>
      <c r="AE746" s="31"/>
    </row>
    <row r="747" spans="1:31" x14ac:dyDescent="0.25">
      <c r="A747" s="34"/>
      <c r="AC747" s="31"/>
      <c r="AD747" s="31"/>
      <c r="AE747" s="31"/>
    </row>
    <row r="748" spans="1:31" x14ac:dyDescent="0.25">
      <c r="A748" s="34"/>
      <c r="AC748" s="31"/>
      <c r="AD748" s="31"/>
      <c r="AE748" s="31"/>
    </row>
    <row r="749" spans="1:31" x14ac:dyDescent="0.25">
      <c r="A749" s="34"/>
      <c r="AC749" s="31"/>
      <c r="AD749" s="31"/>
      <c r="AE749" s="31"/>
    </row>
    <row r="750" spans="1:31" x14ac:dyDescent="0.25">
      <c r="A750" s="34"/>
      <c r="AC750" s="31"/>
      <c r="AD750" s="31"/>
      <c r="AE750" s="31"/>
    </row>
    <row r="751" spans="1:31" x14ac:dyDescent="0.25">
      <c r="A751" s="34"/>
      <c r="AC751" s="31"/>
      <c r="AD751" s="31"/>
      <c r="AE751" s="31"/>
    </row>
    <row r="752" spans="1:31" x14ac:dyDescent="0.25">
      <c r="A752" s="34"/>
      <c r="AC752" s="31"/>
      <c r="AD752" s="31"/>
      <c r="AE752" s="31"/>
    </row>
    <row r="753" spans="1:31" x14ac:dyDescent="0.25">
      <c r="A753" s="34"/>
      <c r="AC753" s="31"/>
      <c r="AD753" s="31"/>
      <c r="AE753" s="31"/>
    </row>
    <row r="754" spans="1:31" x14ac:dyDescent="0.25">
      <c r="A754" s="34"/>
      <c r="AC754" s="31"/>
      <c r="AD754" s="31"/>
      <c r="AE754" s="31"/>
    </row>
    <row r="755" spans="1:31" x14ac:dyDescent="0.25">
      <c r="A755" s="34"/>
      <c r="AC755" s="31"/>
      <c r="AD755" s="31"/>
      <c r="AE755" s="31"/>
    </row>
    <row r="756" spans="1:31" x14ac:dyDescent="0.25">
      <c r="A756" s="34"/>
      <c r="AC756" s="31"/>
      <c r="AD756" s="31"/>
      <c r="AE756" s="31"/>
    </row>
    <row r="757" spans="1:31" x14ac:dyDescent="0.25">
      <c r="A757" s="34"/>
      <c r="AC757" s="31"/>
      <c r="AD757" s="31"/>
      <c r="AE757" s="31"/>
    </row>
    <row r="758" spans="1:31" x14ac:dyDescent="0.25">
      <c r="A758" s="34"/>
      <c r="AC758" s="31"/>
      <c r="AD758" s="31"/>
      <c r="AE758" s="31"/>
    </row>
    <row r="759" spans="1:31" x14ac:dyDescent="0.25">
      <c r="A759" s="34"/>
      <c r="AC759" s="31"/>
      <c r="AD759" s="31"/>
      <c r="AE759" s="31"/>
    </row>
    <row r="760" spans="1:31" x14ac:dyDescent="0.25">
      <c r="A760" s="34"/>
      <c r="AC760" s="31"/>
      <c r="AD760" s="31"/>
      <c r="AE760" s="31"/>
    </row>
    <row r="761" spans="1:31" x14ac:dyDescent="0.25">
      <c r="A761" s="34"/>
      <c r="AC761" s="31"/>
      <c r="AD761" s="31"/>
      <c r="AE761" s="31"/>
    </row>
    <row r="762" spans="1:31" x14ac:dyDescent="0.25">
      <c r="A762" s="34"/>
      <c r="AC762" s="31"/>
      <c r="AD762" s="31"/>
      <c r="AE762" s="31"/>
    </row>
    <row r="763" spans="1:31" x14ac:dyDescent="0.25">
      <c r="A763" s="34"/>
      <c r="AC763" s="31"/>
      <c r="AD763" s="31"/>
      <c r="AE763" s="31"/>
    </row>
    <row r="764" spans="1:31" x14ac:dyDescent="0.25">
      <c r="A764" s="34"/>
      <c r="AC764" s="31"/>
      <c r="AD764" s="31"/>
      <c r="AE764" s="31"/>
    </row>
    <row r="765" spans="1:31" x14ac:dyDescent="0.25">
      <c r="A765" s="34"/>
      <c r="AC765" s="31"/>
      <c r="AD765" s="31"/>
      <c r="AE765" s="31"/>
    </row>
    <row r="766" spans="1:31" x14ac:dyDescent="0.25">
      <c r="A766" s="34"/>
      <c r="AC766" s="31"/>
      <c r="AD766" s="31"/>
      <c r="AE766" s="31"/>
    </row>
    <row r="767" spans="1:31" x14ac:dyDescent="0.25">
      <c r="A767" s="34"/>
      <c r="AC767" s="31"/>
      <c r="AD767" s="31"/>
      <c r="AE767" s="31"/>
    </row>
    <row r="768" spans="1:31" x14ac:dyDescent="0.25">
      <c r="A768" s="34"/>
      <c r="AC768" s="31"/>
      <c r="AD768" s="31"/>
      <c r="AE768" s="31"/>
    </row>
    <row r="769" spans="1:31" x14ac:dyDescent="0.25">
      <c r="A769" s="34"/>
      <c r="AC769" s="31"/>
      <c r="AD769" s="31"/>
      <c r="AE769" s="31"/>
    </row>
    <row r="770" spans="1:31" x14ac:dyDescent="0.25">
      <c r="A770" s="34"/>
      <c r="AC770" s="31"/>
      <c r="AD770" s="31"/>
      <c r="AE770" s="31"/>
    </row>
    <row r="771" spans="1:31" x14ac:dyDescent="0.25">
      <c r="A771" s="34"/>
      <c r="AC771" s="31"/>
      <c r="AD771" s="31"/>
      <c r="AE771" s="31"/>
    </row>
    <row r="772" spans="1:31" x14ac:dyDescent="0.25">
      <c r="A772" s="34"/>
      <c r="AC772" s="31"/>
      <c r="AD772" s="31"/>
      <c r="AE772" s="31"/>
    </row>
    <row r="773" spans="1:31" x14ac:dyDescent="0.25">
      <c r="A773" s="34"/>
      <c r="AC773" s="31"/>
      <c r="AD773" s="31"/>
      <c r="AE773" s="31"/>
    </row>
    <row r="774" spans="1:31" x14ac:dyDescent="0.25">
      <c r="A774" s="34"/>
      <c r="AC774" s="31"/>
      <c r="AD774" s="31"/>
      <c r="AE774" s="31"/>
    </row>
    <row r="775" spans="1:31" x14ac:dyDescent="0.25">
      <c r="A775" s="34"/>
      <c r="AC775" s="31"/>
      <c r="AD775" s="31"/>
      <c r="AE775" s="31"/>
    </row>
    <row r="776" spans="1:31" x14ac:dyDescent="0.25">
      <c r="A776" s="34"/>
      <c r="AC776" s="31"/>
      <c r="AD776" s="31"/>
      <c r="AE776" s="31"/>
    </row>
    <row r="777" spans="1:31" x14ac:dyDescent="0.25">
      <c r="A777" s="34"/>
      <c r="AC777" s="31"/>
      <c r="AD777" s="31"/>
      <c r="AE777" s="31"/>
    </row>
    <row r="778" spans="1:31" x14ac:dyDescent="0.25">
      <c r="A778" s="34"/>
      <c r="AC778" s="31"/>
      <c r="AD778" s="31"/>
      <c r="AE778" s="31"/>
    </row>
    <row r="779" spans="1:31" x14ac:dyDescent="0.25">
      <c r="A779" s="34"/>
      <c r="AC779" s="31"/>
      <c r="AD779" s="31"/>
      <c r="AE779" s="31"/>
    </row>
    <row r="780" spans="1:31" x14ac:dyDescent="0.25">
      <c r="A780" s="34"/>
      <c r="AC780" s="31"/>
      <c r="AD780" s="31"/>
      <c r="AE780" s="31"/>
    </row>
    <row r="781" spans="1:31" x14ac:dyDescent="0.25">
      <c r="A781" s="34"/>
      <c r="AC781" s="31"/>
      <c r="AD781" s="31"/>
      <c r="AE781" s="31"/>
    </row>
    <row r="782" spans="1:31" x14ac:dyDescent="0.25">
      <c r="A782" s="34"/>
      <c r="AC782" s="31"/>
      <c r="AD782" s="31"/>
      <c r="AE782" s="31"/>
    </row>
    <row r="783" spans="1:31" x14ac:dyDescent="0.25">
      <c r="A783" s="34"/>
      <c r="AC783" s="31"/>
      <c r="AD783" s="31"/>
      <c r="AE783" s="31"/>
    </row>
    <row r="784" spans="1:31" x14ac:dyDescent="0.25">
      <c r="A784" s="34"/>
      <c r="AC784" s="31"/>
      <c r="AD784" s="31"/>
      <c r="AE784" s="31"/>
    </row>
    <row r="785" spans="1:31" x14ac:dyDescent="0.25">
      <c r="A785" s="34"/>
      <c r="AC785" s="31"/>
      <c r="AD785" s="31"/>
      <c r="AE785" s="31"/>
    </row>
    <row r="786" spans="1:31" x14ac:dyDescent="0.25">
      <c r="A786" s="34"/>
      <c r="AC786" s="31"/>
      <c r="AD786" s="31"/>
      <c r="AE786" s="31"/>
    </row>
    <row r="787" spans="1:31" x14ac:dyDescent="0.25">
      <c r="A787" s="34"/>
      <c r="AC787" s="31"/>
      <c r="AD787" s="31"/>
      <c r="AE787" s="31"/>
    </row>
    <row r="788" spans="1:31" x14ac:dyDescent="0.25">
      <c r="A788" s="34"/>
      <c r="AC788" s="31"/>
      <c r="AD788" s="31"/>
      <c r="AE788" s="31"/>
    </row>
    <row r="789" spans="1:31" x14ac:dyDescent="0.25">
      <c r="A789" s="34"/>
      <c r="AC789" s="31"/>
      <c r="AD789" s="31"/>
      <c r="AE789" s="31"/>
    </row>
    <row r="790" spans="1:31" x14ac:dyDescent="0.25">
      <c r="A790" s="34"/>
      <c r="AC790" s="31"/>
      <c r="AD790" s="31"/>
      <c r="AE790" s="31"/>
    </row>
    <row r="791" spans="1:31" x14ac:dyDescent="0.25">
      <c r="A791" s="34"/>
      <c r="AC791" s="31"/>
      <c r="AD791" s="31"/>
      <c r="AE791" s="31"/>
    </row>
    <row r="792" spans="1:31" x14ac:dyDescent="0.25">
      <c r="A792" s="34"/>
      <c r="AC792" s="31"/>
      <c r="AD792" s="31"/>
      <c r="AE792" s="31"/>
    </row>
    <row r="793" spans="1:31" x14ac:dyDescent="0.25">
      <c r="A793" s="34"/>
      <c r="AC793" s="31"/>
      <c r="AD793" s="31"/>
      <c r="AE793" s="31"/>
    </row>
    <row r="794" spans="1:31" x14ac:dyDescent="0.25">
      <c r="A794" s="34"/>
      <c r="AC794" s="31"/>
      <c r="AD794" s="31"/>
      <c r="AE794" s="31"/>
    </row>
    <row r="795" spans="1:31" x14ac:dyDescent="0.25">
      <c r="A795" s="34"/>
      <c r="AC795" s="31"/>
      <c r="AD795" s="31"/>
      <c r="AE795" s="31"/>
    </row>
    <row r="796" spans="1:31" x14ac:dyDescent="0.25">
      <c r="A796" s="34"/>
      <c r="AC796" s="31"/>
      <c r="AD796" s="31"/>
      <c r="AE796" s="31"/>
    </row>
    <row r="797" spans="1:31" x14ac:dyDescent="0.25">
      <c r="A797" s="34"/>
      <c r="AC797" s="31"/>
      <c r="AD797" s="31"/>
      <c r="AE797" s="31"/>
    </row>
    <row r="798" spans="1:31" x14ac:dyDescent="0.25">
      <c r="A798" s="34"/>
      <c r="AC798" s="31"/>
      <c r="AD798" s="31"/>
      <c r="AE798" s="31"/>
    </row>
    <row r="799" spans="1:31" x14ac:dyDescent="0.25">
      <c r="A799" s="34"/>
      <c r="AC799" s="31"/>
      <c r="AD799" s="31"/>
      <c r="AE799" s="31"/>
    </row>
    <row r="800" spans="1:31" x14ac:dyDescent="0.25">
      <c r="A800" s="34"/>
      <c r="AC800" s="31"/>
      <c r="AD800" s="31"/>
      <c r="AE800" s="31"/>
    </row>
    <row r="801" spans="1:31" x14ac:dyDescent="0.25">
      <c r="A801" s="34"/>
      <c r="AC801" s="31"/>
      <c r="AD801" s="31"/>
      <c r="AE801" s="31"/>
    </row>
    <row r="802" spans="1:31" x14ac:dyDescent="0.25">
      <c r="A802" s="34"/>
      <c r="AC802" s="31"/>
      <c r="AD802" s="31"/>
      <c r="AE802" s="31"/>
    </row>
    <row r="803" spans="1:31" x14ac:dyDescent="0.25">
      <c r="A803" s="34"/>
      <c r="AC803" s="31"/>
      <c r="AD803" s="31"/>
      <c r="AE803" s="31"/>
    </row>
    <row r="804" spans="1:31" x14ac:dyDescent="0.25">
      <c r="A804" s="34"/>
      <c r="AC804" s="31"/>
      <c r="AD804" s="31"/>
      <c r="AE804" s="31"/>
    </row>
    <row r="805" spans="1:31" x14ac:dyDescent="0.25">
      <c r="A805" s="34"/>
      <c r="AC805" s="31"/>
      <c r="AD805" s="31"/>
      <c r="AE805" s="31"/>
    </row>
    <row r="806" spans="1:31" x14ac:dyDescent="0.25">
      <c r="A806" s="34"/>
      <c r="AC806" s="31"/>
      <c r="AD806" s="31"/>
      <c r="AE806" s="31"/>
    </row>
    <row r="807" spans="1:31" x14ac:dyDescent="0.25">
      <c r="A807" s="34"/>
      <c r="AC807" s="31"/>
      <c r="AD807" s="31"/>
      <c r="AE807" s="31"/>
    </row>
    <row r="808" spans="1:31" x14ac:dyDescent="0.25">
      <c r="A808" s="34"/>
      <c r="AC808" s="31"/>
      <c r="AD808" s="31"/>
      <c r="AE808" s="31"/>
    </row>
    <row r="809" spans="1:31" x14ac:dyDescent="0.25">
      <c r="A809" s="34"/>
      <c r="AC809" s="31"/>
      <c r="AD809" s="31"/>
      <c r="AE809" s="31"/>
    </row>
    <row r="810" spans="1:31" x14ac:dyDescent="0.25">
      <c r="A810" s="34"/>
      <c r="AC810" s="31"/>
      <c r="AD810" s="31"/>
      <c r="AE810" s="31"/>
    </row>
    <row r="811" spans="1:31" x14ac:dyDescent="0.25">
      <c r="A811" s="34"/>
      <c r="AC811" s="31"/>
      <c r="AD811" s="31"/>
      <c r="AE811" s="31"/>
    </row>
    <row r="812" spans="1:31" x14ac:dyDescent="0.25">
      <c r="A812" s="34"/>
      <c r="AC812" s="31"/>
      <c r="AD812" s="31"/>
      <c r="AE812" s="31"/>
    </row>
    <row r="813" spans="1:31" x14ac:dyDescent="0.25">
      <c r="A813" s="34"/>
      <c r="AC813" s="31"/>
      <c r="AD813" s="31"/>
      <c r="AE813" s="31"/>
    </row>
    <row r="814" spans="1:31" x14ac:dyDescent="0.25">
      <c r="A814" s="34"/>
      <c r="AC814" s="31"/>
      <c r="AD814" s="31"/>
      <c r="AE814" s="31"/>
    </row>
    <row r="815" spans="1:31" x14ac:dyDescent="0.25">
      <c r="A815" s="34"/>
      <c r="AC815" s="31"/>
      <c r="AD815" s="31"/>
      <c r="AE815" s="31"/>
    </row>
    <row r="816" spans="1:31" x14ac:dyDescent="0.25">
      <c r="A816" s="34"/>
      <c r="AC816" s="31"/>
      <c r="AD816" s="31"/>
      <c r="AE816" s="31"/>
    </row>
    <row r="817" spans="1:31" x14ac:dyDescent="0.25">
      <c r="A817" s="34"/>
      <c r="AC817" s="31"/>
      <c r="AD817" s="31"/>
      <c r="AE817" s="31"/>
    </row>
    <row r="818" spans="1:31" x14ac:dyDescent="0.25">
      <c r="A818" s="34"/>
      <c r="AC818" s="31"/>
      <c r="AD818" s="31"/>
      <c r="AE818" s="31"/>
    </row>
    <row r="819" spans="1:31" x14ac:dyDescent="0.25">
      <c r="A819" s="34"/>
      <c r="AC819" s="31"/>
      <c r="AD819" s="31"/>
      <c r="AE819" s="31"/>
    </row>
    <row r="820" spans="1:31" x14ac:dyDescent="0.25">
      <c r="A820" s="34"/>
      <c r="AC820" s="31"/>
      <c r="AD820" s="31"/>
      <c r="AE820" s="31"/>
    </row>
    <row r="821" spans="1:31" x14ac:dyDescent="0.25">
      <c r="A821" s="34"/>
      <c r="AC821" s="31"/>
      <c r="AD821" s="31"/>
      <c r="AE821" s="31"/>
    </row>
    <row r="822" spans="1:31" x14ac:dyDescent="0.25">
      <c r="A822" s="34"/>
      <c r="AC822" s="31"/>
      <c r="AD822" s="31"/>
      <c r="AE822" s="31"/>
    </row>
    <row r="823" spans="1:31" x14ac:dyDescent="0.25">
      <c r="A823" s="34"/>
      <c r="AC823" s="31"/>
      <c r="AD823" s="31"/>
      <c r="AE823" s="31"/>
    </row>
    <row r="824" spans="1:31" x14ac:dyDescent="0.25">
      <c r="A824" s="34"/>
      <c r="AC824" s="31"/>
      <c r="AD824" s="31"/>
      <c r="AE824" s="31"/>
    </row>
    <row r="825" spans="1:31" x14ac:dyDescent="0.25">
      <c r="A825" s="34"/>
      <c r="AC825" s="31"/>
      <c r="AD825" s="31"/>
      <c r="AE825" s="31"/>
    </row>
    <row r="826" spans="1:31" x14ac:dyDescent="0.25">
      <c r="A826" s="34"/>
      <c r="AC826" s="31"/>
      <c r="AD826" s="31"/>
      <c r="AE826" s="31"/>
    </row>
    <row r="827" spans="1:31" x14ac:dyDescent="0.25">
      <c r="A827" s="34"/>
      <c r="AC827" s="31"/>
      <c r="AD827" s="31"/>
      <c r="AE827" s="31"/>
    </row>
    <row r="828" spans="1:31" x14ac:dyDescent="0.25">
      <c r="A828" s="34"/>
      <c r="AC828" s="31"/>
      <c r="AD828" s="31"/>
      <c r="AE828" s="31"/>
    </row>
    <row r="829" spans="1:31" x14ac:dyDescent="0.25">
      <c r="A829" s="34"/>
      <c r="AC829" s="31"/>
      <c r="AD829" s="31"/>
      <c r="AE829" s="31"/>
    </row>
    <row r="830" spans="1:31" x14ac:dyDescent="0.25">
      <c r="A830" s="34"/>
      <c r="AC830" s="31"/>
      <c r="AD830" s="31"/>
      <c r="AE830" s="31"/>
    </row>
    <row r="831" spans="1:31" x14ac:dyDescent="0.25">
      <c r="A831" s="34"/>
      <c r="AC831" s="31"/>
      <c r="AD831" s="31"/>
      <c r="AE831" s="31"/>
    </row>
    <row r="832" spans="1:31" x14ac:dyDescent="0.25">
      <c r="A832" s="34"/>
      <c r="AC832" s="31"/>
      <c r="AD832" s="31"/>
      <c r="AE832" s="31"/>
    </row>
    <row r="833" spans="1:31" x14ac:dyDescent="0.25">
      <c r="A833" s="34"/>
      <c r="AC833" s="31"/>
      <c r="AD833" s="31"/>
      <c r="AE833" s="31"/>
    </row>
    <row r="834" spans="1:31" x14ac:dyDescent="0.25">
      <c r="A834" s="34"/>
      <c r="AC834" s="31"/>
      <c r="AD834" s="31"/>
      <c r="AE834" s="31"/>
    </row>
    <row r="835" spans="1:31" x14ac:dyDescent="0.25">
      <c r="A835" s="34"/>
      <c r="AC835" s="31"/>
      <c r="AD835" s="31"/>
      <c r="AE835" s="31"/>
    </row>
    <row r="836" spans="1:31" x14ac:dyDescent="0.25">
      <c r="A836" s="34"/>
      <c r="AC836" s="31"/>
      <c r="AD836" s="31"/>
      <c r="AE836" s="31"/>
    </row>
    <row r="837" spans="1:31" x14ac:dyDescent="0.25">
      <c r="A837" s="34"/>
      <c r="AC837" s="31"/>
      <c r="AD837" s="31"/>
      <c r="AE837" s="31"/>
    </row>
    <row r="838" spans="1:31" x14ac:dyDescent="0.25">
      <c r="A838" s="34"/>
      <c r="AC838" s="31"/>
      <c r="AD838" s="31"/>
      <c r="AE838" s="31"/>
    </row>
    <row r="839" spans="1:31" x14ac:dyDescent="0.25">
      <c r="A839" s="34"/>
      <c r="AC839" s="31"/>
      <c r="AD839" s="31"/>
      <c r="AE839" s="31"/>
    </row>
    <row r="840" spans="1:31" x14ac:dyDescent="0.25">
      <c r="A840" s="34"/>
      <c r="AC840" s="31"/>
      <c r="AD840" s="31"/>
      <c r="AE840" s="31"/>
    </row>
    <row r="841" spans="1:31" x14ac:dyDescent="0.25">
      <c r="A841" s="34"/>
      <c r="AC841" s="31"/>
      <c r="AD841" s="31"/>
      <c r="AE841" s="31"/>
    </row>
    <row r="842" spans="1:31" x14ac:dyDescent="0.25">
      <c r="A842" s="34"/>
      <c r="AC842" s="31"/>
      <c r="AD842" s="31"/>
      <c r="AE842" s="31"/>
    </row>
    <row r="843" spans="1:31" x14ac:dyDescent="0.25">
      <c r="A843" s="34"/>
      <c r="AC843" s="31"/>
      <c r="AD843" s="31"/>
      <c r="AE843" s="31"/>
    </row>
    <row r="844" spans="1:31" x14ac:dyDescent="0.25">
      <c r="A844" s="34"/>
      <c r="AC844" s="31"/>
      <c r="AD844" s="31"/>
      <c r="AE844" s="31"/>
    </row>
    <row r="845" spans="1:31" x14ac:dyDescent="0.25">
      <c r="A845" s="34"/>
      <c r="AC845" s="31"/>
      <c r="AD845" s="31"/>
      <c r="AE845" s="31"/>
    </row>
    <row r="846" spans="1:31" x14ac:dyDescent="0.25">
      <c r="A846" s="34"/>
      <c r="AC846" s="31"/>
      <c r="AD846" s="31"/>
      <c r="AE846" s="31"/>
    </row>
    <row r="847" spans="1:31" x14ac:dyDescent="0.25">
      <c r="A847" s="34"/>
      <c r="AC847" s="31"/>
      <c r="AD847" s="31"/>
      <c r="AE847" s="31"/>
    </row>
    <row r="848" spans="1:31" x14ac:dyDescent="0.25">
      <c r="A848" s="34"/>
      <c r="AC848" s="31"/>
      <c r="AD848" s="31"/>
      <c r="AE848" s="31"/>
    </row>
    <row r="849" spans="1:31" x14ac:dyDescent="0.25">
      <c r="A849" s="34"/>
      <c r="AC849" s="31"/>
      <c r="AD849" s="31"/>
      <c r="AE849" s="31"/>
    </row>
    <row r="850" spans="1:31" x14ac:dyDescent="0.25">
      <c r="A850" s="34"/>
      <c r="AC850" s="31"/>
      <c r="AD850" s="31"/>
      <c r="AE850" s="31"/>
    </row>
    <row r="851" spans="1:31" x14ac:dyDescent="0.25">
      <c r="A851" s="34"/>
      <c r="AC851" s="31"/>
      <c r="AD851" s="31"/>
      <c r="AE851" s="31"/>
    </row>
    <row r="852" spans="1:31" x14ac:dyDescent="0.25">
      <c r="A852" s="34"/>
      <c r="AC852" s="31"/>
      <c r="AD852" s="31"/>
      <c r="AE852" s="31"/>
    </row>
    <row r="853" spans="1:31" x14ac:dyDescent="0.25">
      <c r="A853" s="34"/>
      <c r="AC853" s="31"/>
      <c r="AD853" s="31"/>
      <c r="AE853" s="31"/>
    </row>
    <row r="854" spans="1:31" x14ac:dyDescent="0.25">
      <c r="A854" s="34"/>
      <c r="AC854" s="31"/>
      <c r="AD854" s="31"/>
      <c r="AE854" s="31"/>
    </row>
    <row r="855" spans="1:31" x14ac:dyDescent="0.25">
      <c r="A855" s="34"/>
      <c r="AC855" s="31"/>
      <c r="AD855" s="31"/>
      <c r="AE855" s="31"/>
    </row>
    <row r="856" spans="1:31" x14ac:dyDescent="0.25">
      <c r="A856" s="34"/>
      <c r="AC856" s="31"/>
      <c r="AD856" s="31"/>
      <c r="AE856" s="31"/>
    </row>
    <row r="857" spans="1:31" x14ac:dyDescent="0.25">
      <c r="A857" s="34"/>
      <c r="AC857" s="31"/>
      <c r="AD857" s="31"/>
      <c r="AE857" s="31"/>
    </row>
    <row r="858" spans="1:31" x14ac:dyDescent="0.25">
      <c r="A858" s="34"/>
      <c r="AC858" s="31"/>
      <c r="AD858" s="31"/>
      <c r="AE858" s="31"/>
    </row>
    <row r="859" spans="1:31" x14ac:dyDescent="0.25">
      <c r="A859" s="34"/>
      <c r="AC859" s="31"/>
      <c r="AD859" s="31"/>
      <c r="AE859" s="31"/>
    </row>
    <row r="860" spans="1:31" x14ac:dyDescent="0.25">
      <c r="A860" s="34"/>
      <c r="AC860" s="31"/>
      <c r="AD860" s="31"/>
      <c r="AE860" s="31"/>
    </row>
    <row r="861" spans="1:31" x14ac:dyDescent="0.25">
      <c r="A861" s="34"/>
      <c r="AC861" s="31"/>
      <c r="AD861" s="31"/>
      <c r="AE861" s="31"/>
    </row>
    <row r="862" spans="1:31" x14ac:dyDescent="0.25">
      <c r="A862" s="34"/>
      <c r="AC862" s="31"/>
      <c r="AD862" s="31"/>
      <c r="AE862" s="31"/>
    </row>
    <row r="863" spans="1:31" x14ac:dyDescent="0.25">
      <c r="A863" s="34"/>
      <c r="AC863" s="31"/>
      <c r="AD863" s="31"/>
      <c r="AE863" s="31"/>
    </row>
    <row r="864" spans="1:31" x14ac:dyDescent="0.25">
      <c r="A864" s="34"/>
      <c r="AC864" s="31"/>
      <c r="AD864" s="31"/>
      <c r="AE864" s="31"/>
    </row>
    <row r="865" spans="1:31" x14ac:dyDescent="0.25">
      <c r="A865" s="34"/>
      <c r="AC865" s="31"/>
      <c r="AD865" s="31"/>
      <c r="AE865" s="31"/>
    </row>
    <row r="866" spans="1:31" x14ac:dyDescent="0.25">
      <c r="A866" s="34"/>
      <c r="AC866" s="31"/>
      <c r="AD866" s="31"/>
      <c r="AE866" s="31"/>
    </row>
    <row r="867" spans="1:31" x14ac:dyDescent="0.25">
      <c r="A867" s="34"/>
      <c r="AC867" s="31"/>
      <c r="AD867" s="31"/>
      <c r="AE867" s="31"/>
    </row>
    <row r="868" spans="1:31" x14ac:dyDescent="0.25">
      <c r="A868" s="34"/>
      <c r="AC868" s="31"/>
      <c r="AD868" s="31"/>
      <c r="AE868" s="31"/>
    </row>
    <row r="869" spans="1:31" x14ac:dyDescent="0.25">
      <c r="A869" s="34"/>
      <c r="AC869" s="31"/>
      <c r="AD869" s="31"/>
      <c r="AE869" s="31"/>
    </row>
    <row r="870" spans="1:31" x14ac:dyDescent="0.25">
      <c r="A870" s="34"/>
      <c r="AC870" s="31"/>
      <c r="AD870" s="31"/>
      <c r="AE870" s="31"/>
    </row>
    <row r="871" spans="1:31" x14ac:dyDescent="0.25">
      <c r="A871" s="34"/>
      <c r="AC871" s="31"/>
      <c r="AD871" s="31"/>
      <c r="AE871" s="31"/>
    </row>
    <row r="872" spans="1:31" x14ac:dyDescent="0.25">
      <c r="A872" s="34"/>
      <c r="AC872" s="31"/>
      <c r="AD872" s="31"/>
      <c r="AE872" s="31"/>
    </row>
    <row r="873" spans="1:31" x14ac:dyDescent="0.25">
      <c r="A873" s="34"/>
      <c r="AC873" s="31"/>
      <c r="AD873" s="31"/>
      <c r="AE873" s="31"/>
    </row>
    <row r="874" spans="1:31" x14ac:dyDescent="0.25">
      <c r="A874" s="34"/>
      <c r="AC874" s="31"/>
      <c r="AD874" s="31"/>
      <c r="AE874" s="31"/>
    </row>
    <row r="875" spans="1:31" x14ac:dyDescent="0.25">
      <c r="A875" s="34"/>
      <c r="AC875" s="31"/>
      <c r="AD875" s="31"/>
      <c r="AE875" s="31"/>
    </row>
    <row r="876" spans="1:31" x14ac:dyDescent="0.25">
      <c r="A876" s="34"/>
      <c r="AC876" s="31"/>
      <c r="AD876" s="31"/>
      <c r="AE876" s="31"/>
    </row>
    <row r="877" spans="1:31" x14ac:dyDescent="0.25">
      <c r="A877" s="34"/>
      <c r="AC877" s="31"/>
      <c r="AD877" s="31"/>
      <c r="AE877" s="31"/>
    </row>
    <row r="878" spans="1:31" x14ac:dyDescent="0.25">
      <c r="A878" s="34"/>
      <c r="AC878" s="31"/>
      <c r="AD878" s="31"/>
      <c r="AE878" s="31"/>
    </row>
    <row r="879" spans="1:31" x14ac:dyDescent="0.25">
      <c r="A879" s="34"/>
      <c r="AC879" s="31"/>
      <c r="AD879" s="31"/>
      <c r="AE879" s="31"/>
    </row>
    <row r="880" spans="1:31" x14ac:dyDescent="0.25">
      <c r="A880" s="34"/>
      <c r="AC880" s="31"/>
      <c r="AD880" s="31"/>
      <c r="AE880" s="31"/>
    </row>
    <row r="881" spans="1:31" x14ac:dyDescent="0.25">
      <c r="A881" s="34"/>
      <c r="AC881" s="31"/>
      <c r="AD881" s="31"/>
      <c r="AE881" s="31"/>
    </row>
    <row r="882" spans="1:31" x14ac:dyDescent="0.25">
      <c r="A882" s="34"/>
      <c r="AC882" s="31"/>
      <c r="AD882" s="31"/>
      <c r="AE882" s="31"/>
    </row>
    <row r="883" spans="1:31" x14ac:dyDescent="0.25">
      <c r="A883" s="34"/>
      <c r="AC883" s="31"/>
      <c r="AD883" s="31"/>
      <c r="AE883" s="31"/>
    </row>
    <row r="884" spans="1:31" x14ac:dyDescent="0.25">
      <c r="A884" s="34"/>
      <c r="AC884" s="31"/>
      <c r="AD884" s="31"/>
      <c r="AE884" s="31"/>
    </row>
    <row r="885" spans="1:31" x14ac:dyDescent="0.25">
      <c r="A885" s="34"/>
      <c r="AC885" s="31"/>
      <c r="AD885" s="31"/>
      <c r="AE885" s="31"/>
    </row>
    <row r="886" spans="1:31" x14ac:dyDescent="0.25">
      <c r="A886" s="34"/>
      <c r="AC886" s="31"/>
      <c r="AD886" s="31"/>
      <c r="AE886" s="31"/>
    </row>
    <row r="887" spans="1:31" x14ac:dyDescent="0.25">
      <c r="A887" s="34"/>
      <c r="AC887" s="31"/>
      <c r="AD887" s="31"/>
      <c r="AE887" s="31"/>
    </row>
    <row r="888" spans="1:31" x14ac:dyDescent="0.25">
      <c r="A888" s="34"/>
      <c r="AC888" s="31"/>
      <c r="AD888" s="31"/>
      <c r="AE888" s="31"/>
    </row>
    <row r="889" spans="1:31" x14ac:dyDescent="0.25">
      <c r="A889" s="34"/>
      <c r="AC889" s="31"/>
      <c r="AD889" s="31"/>
      <c r="AE889" s="31"/>
    </row>
    <row r="890" spans="1:31" x14ac:dyDescent="0.25">
      <c r="A890" s="34"/>
      <c r="AC890" s="31"/>
      <c r="AD890" s="31"/>
      <c r="AE890" s="31"/>
    </row>
    <row r="891" spans="1:31" x14ac:dyDescent="0.25">
      <c r="A891" s="34"/>
      <c r="AC891" s="31"/>
      <c r="AD891" s="31"/>
      <c r="AE891" s="31"/>
    </row>
    <row r="892" spans="1:31" x14ac:dyDescent="0.25">
      <c r="A892" s="34"/>
      <c r="AC892" s="31"/>
      <c r="AD892" s="31"/>
      <c r="AE892" s="31"/>
    </row>
    <row r="893" spans="1:31" x14ac:dyDescent="0.25">
      <c r="A893" s="34"/>
      <c r="AC893" s="31"/>
      <c r="AD893" s="31"/>
      <c r="AE893" s="31"/>
    </row>
    <row r="894" spans="1:31" x14ac:dyDescent="0.25">
      <c r="A894" s="34"/>
      <c r="AC894" s="31"/>
      <c r="AD894" s="31"/>
      <c r="AE894" s="31"/>
    </row>
    <row r="895" spans="1:31" x14ac:dyDescent="0.25">
      <c r="A895" s="34"/>
      <c r="AC895" s="31"/>
      <c r="AD895" s="31"/>
      <c r="AE895" s="31"/>
    </row>
    <row r="896" spans="1:31" x14ac:dyDescent="0.25">
      <c r="A896" s="34"/>
      <c r="AC896" s="31"/>
      <c r="AD896" s="31"/>
      <c r="AE896" s="31"/>
    </row>
    <row r="897" spans="1:31" x14ac:dyDescent="0.25">
      <c r="A897" s="34"/>
      <c r="AC897" s="31"/>
      <c r="AD897" s="31"/>
      <c r="AE897" s="31"/>
    </row>
    <row r="898" spans="1:31" x14ac:dyDescent="0.25">
      <c r="A898" s="34"/>
      <c r="AC898" s="31"/>
      <c r="AD898" s="31"/>
      <c r="AE898" s="31"/>
    </row>
    <row r="899" spans="1:31" x14ac:dyDescent="0.25">
      <c r="A899" s="34"/>
      <c r="AC899" s="31"/>
      <c r="AD899" s="31"/>
      <c r="AE899" s="31"/>
    </row>
    <row r="900" spans="1:31" x14ac:dyDescent="0.25">
      <c r="A900" s="34"/>
      <c r="AC900" s="31"/>
      <c r="AD900" s="31"/>
      <c r="AE900" s="31"/>
    </row>
    <row r="901" spans="1:31" x14ac:dyDescent="0.25">
      <c r="A901" s="34"/>
      <c r="AC901" s="31"/>
      <c r="AD901" s="31"/>
      <c r="AE901" s="31"/>
    </row>
    <row r="902" spans="1:31" x14ac:dyDescent="0.25">
      <c r="A902" s="34"/>
      <c r="AC902" s="31"/>
      <c r="AD902" s="31"/>
      <c r="AE902" s="31"/>
    </row>
    <row r="903" spans="1:31" x14ac:dyDescent="0.25">
      <c r="A903" s="34"/>
      <c r="AC903" s="31"/>
      <c r="AD903" s="31"/>
      <c r="AE903" s="31"/>
    </row>
    <row r="904" spans="1:31" x14ac:dyDescent="0.25">
      <c r="A904" s="34"/>
      <c r="AC904" s="31"/>
      <c r="AD904" s="31"/>
      <c r="AE904" s="31"/>
    </row>
    <row r="905" spans="1:31" x14ac:dyDescent="0.25">
      <c r="A905" s="34"/>
      <c r="AC905" s="31"/>
      <c r="AD905" s="31"/>
      <c r="AE905" s="31"/>
    </row>
    <row r="906" spans="1:31" x14ac:dyDescent="0.25">
      <c r="A906" s="34"/>
      <c r="AC906" s="31"/>
      <c r="AD906" s="31"/>
      <c r="AE906" s="31"/>
    </row>
    <row r="907" spans="1:31" x14ac:dyDescent="0.25">
      <c r="A907" s="34"/>
      <c r="AC907" s="31"/>
      <c r="AD907" s="31"/>
      <c r="AE907" s="31"/>
    </row>
    <row r="908" spans="1:31" x14ac:dyDescent="0.25">
      <c r="A908" s="34"/>
      <c r="AC908" s="31"/>
      <c r="AD908" s="31"/>
      <c r="AE908" s="31"/>
    </row>
    <row r="909" spans="1:31" x14ac:dyDescent="0.25">
      <c r="A909" s="34"/>
      <c r="AC909" s="31"/>
      <c r="AD909" s="31"/>
      <c r="AE909" s="31"/>
    </row>
    <row r="910" spans="1:31" x14ac:dyDescent="0.25">
      <c r="A910" s="34"/>
      <c r="AC910" s="31"/>
      <c r="AD910" s="31"/>
      <c r="AE910" s="31"/>
    </row>
    <row r="911" spans="1:31" x14ac:dyDescent="0.25">
      <c r="A911" s="34"/>
      <c r="AC911" s="31"/>
      <c r="AD911" s="31"/>
      <c r="AE911" s="31"/>
    </row>
    <row r="912" spans="1:31" x14ac:dyDescent="0.25">
      <c r="A912" s="34"/>
      <c r="AC912" s="31"/>
      <c r="AD912" s="31"/>
      <c r="AE912" s="31"/>
    </row>
    <row r="913" spans="1:31" x14ac:dyDescent="0.25">
      <c r="A913" s="34"/>
      <c r="AC913" s="31"/>
      <c r="AD913" s="31"/>
      <c r="AE913" s="31"/>
    </row>
    <row r="914" spans="1:31" x14ac:dyDescent="0.25">
      <c r="A914" s="34"/>
      <c r="AC914" s="31"/>
      <c r="AD914" s="31"/>
      <c r="AE914" s="31"/>
    </row>
    <row r="915" spans="1:31" x14ac:dyDescent="0.25">
      <c r="A915" s="34"/>
      <c r="AC915" s="31"/>
      <c r="AD915" s="31"/>
      <c r="AE915" s="31"/>
    </row>
    <row r="916" spans="1:31" x14ac:dyDescent="0.25">
      <c r="A916" s="34"/>
      <c r="AC916" s="31"/>
      <c r="AD916" s="31"/>
      <c r="AE916" s="31"/>
    </row>
    <row r="917" spans="1:31" x14ac:dyDescent="0.25">
      <c r="A917" s="34"/>
      <c r="AC917" s="31"/>
      <c r="AD917" s="31"/>
      <c r="AE917" s="31"/>
    </row>
    <row r="918" spans="1:31" x14ac:dyDescent="0.25">
      <c r="A918" s="34"/>
      <c r="AC918" s="31"/>
      <c r="AD918" s="31"/>
      <c r="AE918" s="31"/>
    </row>
    <row r="919" spans="1:31" x14ac:dyDescent="0.25">
      <c r="A919" s="34"/>
      <c r="AC919" s="31"/>
      <c r="AD919" s="31"/>
      <c r="AE919" s="31"/>
    </row>
    <row r="920" spans="1:31" x14ac:dyDescent="0.25">
      <c r="A920" s="34"/>
      <c r="AC920" s="31"/>
      <c r="AD920" s="31"/>
      <c r="AE920" s="31"/>
    </row>
    <row r="921" spans="1:31" x14ac:dyDescent="0.25">
      <c r="A921" s="34"/>
      <c r="AC921" s="31"/>
      <c r="AD921" s="31"/>
      <c r="AE921" s="31"/>
    </row>
    <row r="922" spans="1:31" x14ac:dyDescent="0.25">
      <c r="A922" s="34"/>
      <c r="AC922" s="31"/>
      <c r="AD922" s="31"/>
      <c r="AE922" s="31"/>
    </row>
    <row r="923" spans="1:31" x14ac:dyDescent="0.25">
      <c r="A923" s="34"/>
      <c r="AC923" s="31"/>
      <c r="AD923" s="31"/>
      <c r="AE923" s="31"/>
    </row>
    <row r="924" spans="1:31" x14ac:dyDescent="0.25">
      <c r="A924" s="34"/>
      <c r="AC924" s="31"/>
      <c r="AD924" s="31"/>
      <c r="AE924" s="31"/>
    </row>
    <row r="925" spans="1:31" x14ac:dyDescent="0.25">
      <c r="A925" s="34"/>
      <c r="AC925" s="31"/>
      <c r="AD925" s="31"/>
      <c r="AE925" s="31"/>
    </row>
    <row r="926" spans="1:31" x14ac:dyDescent="0.25">
      <c r="A926" s="34"/>
      <c r="AC926" s="31"/>
      <c r="AD926" s="31"/>
      <c r="AE926" s="31"/>
    </row>
    <row r="927" spans="1:31" x14ac:dyDescent="0.25">
      <c r="A927" s="34"/>
      <c r="AC927" s="31"/>
      <c r="AD927" s="31"/>
      <c r="AE927" s="31"/>
    </row>
    <row r="928" spans="1:31" x14ac:dyDescent="0.25">
      <c r="A928" s="34"/>
      <c r="AC928" s="31"/>
      <c r="AD928" s="31"/>
      <c r="AE928" s="31"/>
    </row>
    <row r="929" spans="1:31" x14ac:dyDescent="0.25">
      <c r="A929" s="34"/>
      <c r="AC929" s="31"/>
      <c r="AD929" s="31"/>
      <c r="AE929" s="31"/>
    </row>
    <row r="930" spans="1:31" x14ac:dyDescent="0.25">
      <c r="A930" s="34"/>
      <c r="AC930" s="31"/>
      <c r="AD930" s="31"/>
      <c r="AE930" s="31"/>
    </row>
    <row r="931" spans="1:31" x14ac:dyDescent="0.25">
      <c r="A931" s="34"/>
      <c r="AC931" s="31"/>
      <c r="AD931" s="31"/>
      <c r="AE931" s="31"/>
    </row>
    <row r="932" spans="1:31" x14ac:dyDescent="0.25">
      <c r="A932" s="34"/>
      <c r="AC932" s="31"/>
      <c r="AD932" s="31"/>
      <c r="AE932" s="31"/>
    </row>
    <row r="933" spans="1:31" x14ac:dyDescent="0.25">
      <c r="A933" s="34"/>
      <c r="AC933" s="31"/>
      <c r="AD933" s="31"/>
      <c r="AE933" s="31"/>
    </row>
    <row r="934" spans="1:31" x14ac:dyDescent="0.25">
      <c r="A934" s="34"/>
      <c r="AC934" s="31"/>
      <c r="AD934" s="31"/>
      <c r="AE934" s="31"/>
    </row>
    <row r="935" spans="1:31" x14ac:dyDescent="0.25">
      <c r="A935" s="34"/>
      <c r="AC935" s="31"/>
      <c r="AD935" s="31"/>
      <c r="AE935" s="31"/>
    </row>
    <row r="936" spans="1:31" x14ac:dyDescent="0.25">
      <c r="A936" s="34"/>
      <c r="AC936" s="31"/>
      <c r="AD936" s="31"/>
      <c r="AE936" s="31"/>
    </row>
    <row r="937" spans="1:31" x14ac:dyDescent="0.25">
      <c r="A937" s="34"/>
      <c r="AC937" s="31"/>
      <c r="AD937" s="31"/>
      <c r="AE937" s="31"/>
    </row>
    <row r="938" spans="1:31" x14ac:dyDescent="0.25">
      <c r="A938" s="34"/>
      <c r="AC938" s="31"/>
      <c r="AD938" s="31"/>
      <c r="AE938" s="31"/>
    </row>
    <row r="939" spans="1:31" x14ac:dyDescent="0.25">
      <c r="A939" s="34"/>
      <c r="AC939" s="31"/>
      <c r="AD939" s="31"/>
      <c r="AE939" s="31"/>
    </row>
    <row r="940" spans="1:31" x14ac:dyDescent="0.25">
      <c r="A940" s="34"/>
      <c r="AC940" s="31"/>
      <c r="AD940" s="31"/>
      <c r="AE940" s="31"/>
    </row>
    <row r="941" spans="1:31" x14ac:dyDescent="0.25">
      <c r="A941" s="34"/>
      <c r="AC941" s="31"/>
      <c r="AD941" s="31"/>
      <c r="AE941" s="31"/>
    </row>
    <row r="942" spans="1:31" x14ac:dyDescent="0.25">
      <c r="A942" s="34"/>
      <c r="AC942" s="31"/>
      <c r="AD942" s="31"/>
      <c r="AE942" s="31"/>
    </row>
    <row r="943" spans="1:31" x14ac:dyDescent="0.25">
      <c r="A943" s="34"/>
      <c r="AC943" s="31"/>
      <c r="AD943" s="31"/>
      <c r="AE943" s="31"/>
    </row>
    <row r="944" spans="1:31" x14ac:dyDescent="0.25">
      <c r="A944" s="34"/>
      <c r="AC944" s="31"/>
      <c r="AD944" s="31"/>
      <c r="AE944" s="31"/>
    </row>
    <row r="945" spans="1:31" x14ac:dyDescent="0.25">
      <c r="A945" s="34"/>
      <c r="AC945" s="31"/>
      <c r="AD945" s="31"/>
      <c r="AE945" s="31"/>
    </row>
    <row r="946" spans="1:31" x14ac:dyDescent="0.25">
      <c r="A946" s="34"/>
      <c r="AC946" s="31"/>
      <c r="AD946" s="31"/>
      <c r="AE946" s="31"/>
    </row>
    <row r="947" spans="1:31" x14ac:dyDescent="0.25">
      <c r="A947" s="34"/>
      <c r="AC947" s="31"/>
      <c r="AD947" s="31"/>
      <c r="AE947" s="31"/>
    </row>
    <row r="948" spans="1:31" x14ac:dyDescent="0.25">
      <c r="A948" s="34"/>
      <c r="AC948" s="31"/>
      <c r="AD948" s="31"/>
      <c r="AE948" s="31"/>
    </row>
    <row r="949" spans="1:31" x14ac:dyDescent="0.25">
      <c r="A949" s="34"/>
      <c r="AC949" s="31"/>
      <c r="AD949" s="31"/>
      <c r="AE949" s="31"/>
    </row>
    <row r="950" spans="1:31" x14ac:dyDescent="0.25">
      <c r="A950" s="34"/>
      <c r="AC950" s="31"/>
      <c r="AD950" s="31"/>
      <c r="AE950" s="31"/>
    </row>
    <row r="951" spans="1:31" x14ac:dyDescent="0.25">
      <c r="A951" s="34"/>
      <c r="AC951" s="31"/>
      <c r="AD951" s="31"/>
      <c r="AE951" s="31"/>
    </row>
    <row r="952" spans="1:31" x14ac:dyDescent="0.25">
      <c r="A952" s="34"/>
      <c r="AC952" s="31"/>
      <c r="AD952" s="31"/>
      <c r="AE952" s="31"/>
    </row>
    <row r="953" spans="1:31" x14ac:dyDescent="0.25">
      <c r="A953" s="34"/>
      <c r="AC953" s="31"/>
      <c r="AD953" s="31"/>
      <c r="AE953" s="31"/>
    </row>
    <row r="954" spans="1:31" x14ac:dyDescent="0.25">
      <c r="A954" s="34"/>
      <c r="AC954" s="31"/>
      <c r="AD954" s="31"/>
      <c r="AE954" s="31"/>
    </row>
    <row r="955" spans="1:31" x14ac:dyDescent="0.25">
      <c r="A955" s="34"/>
      <c r="AC955" s="31"/>
      <c r="AD955" s="31"/>
      <c r="AE955" s="31"/>
    </row>
    <row r="956" spans="1:31" x14ac:dyDescent="0.25">
      <c r="A956" s="34"/>
      <c r="AC956" s="31"/>
      <c r="AD956" s="31"/>
      <c r="AE956" s="31"/>
    </row>
    <row r="957" spans="1:31" x14ac:dyDescent="0.25">
      <c r="A957" s="34"/>
      <c r="AC957" s="31"/>
      <c r="AD957" s="31"/>
      <c r="AE957" s="31"/>
    </row>
    <row r="958" spans="1:31" x14ac:dyDescent="0.25">
      <c r="A958" s="34"/>
      <c r="AC958" s="31"/>
      <c r="AD958" s="31"/>
      <c r="AE958" s="31"/>
    </row>
    <row r="959" spans="1:31" x14ac:dyDescent="0.25">
      <c r="A959" s="34"/>
      <c r="AC959" s="31"/>
      <c r="AD959" s="31"/>
      <c r="AE959" s="31"/>
    </row>
    <row r="960" spans="1:31" x14ac:dyDescent="0.25">
      <c r="A960" s="34"/>
      <c r="AC960" s="31"/>
      <c r="AD960" s="31"/>
      <c r="AE960" s="31"/>
    </row>
    <row r="961" spans="1:31" x14ac:dyDescent="0.25">
      <c r="A961" s="34"/>
      <c r="AC961" s="31"/>
      <c r="AD961" s="31"/>
      <c r="AE961" s="31"/>
    </row>
    <row r="962" spans="1:31" x14ac:dyDescent="0.25">
      <c r="A962" s="34"/>
      <c r="AC962" s="31"/>
      <c r="AD962" s="31"/>
      <c r="AE962" s="31"/>
    </row>
    <row r="963" spans="1:31" x14ac:dyDescent="0.25">
      <c r="A963" s="34"/>
      <c r="AC963" s="31"/>
      <c r="AD963" s="31"/>
      <c r="AE963" s="31"/>
    </row>
    <row r="964" spans="1:31" x14ac:dyDescent="0.25">
      <c r="A964" s="34"/>
      <c r="AC964" s="31"/>
      <c r="AD964" s="31"/>
      <c r="AE964" s="31"/>
    </row>
    <row r="965" spans="1:31" x14ac:dyDescent="0.25">
      <c r="A965" s="34"/>
      <c r="AC965" s="31"/>
      <c r="AD965" s="31"/>
      <c r="AE965" s="31"/>
    </row>
    <row r="966" spans="1:31" x14ac:dyDescent="0.25">
      <c r="A966" s="34"/>
      <c r="AC966" s="31"/>
      <c r="AD966" s="31"/>
      <c r="AE966" s="31"/>
    </row>
    <row r="967" spans="1:31" x14ac:dyDescent="0.25">
      <c r="A967" s="34"/>
      <c r="AC967" s="31"/>
      <c r="AD967" s="31"/>
      <c r="AE967" s="31"/>
    </row>
    <row r="968" spans="1:31" x14ac:dyDescent="0.25">
      <c r="A968" s="34"/>
      <c r="AC968" s="31"/>
      <c r="AD968" s="31"/>
      <c r="AE968" s="31"/>
    </row>
    <row r="969" spans="1:31" x14ac:dyDescent="0.25">
      <c r="A969" s="34"/>
      <c r="AC969" s="31"/>
      <c r="AD969" s="31"/>
      <c r="AE969" s="31"/>
    </row>
    <row r="970" spans="1:31" x14ac:dyDescent="0.25">
      <c r="A970" s="34"/>
      <c r="AC970" s="31"/>
      <c r="AD970" s="31"/>
      <c r="AE970" s="31"/>
    </row>
    <row r="971" spans="1:31" x14ac:dyDescent="0.25">
      <c r="A971" s="34"/>
      <c r="AC971" s="31"/>
      <c r="AD971" s="31"/>
      <c r="AE971" s="31"/>
    </row>
    <row r="972" spans="1:31" x14ac:dyDescent="0.25">
      <c r="A972" s="34"/>
      <c r="AC972" s="31"/>
      <c r="AD972" s="31"/>
      <c r="AE972" s="31"/>
    </row>
    <row r="973" spans="1:31" x14ac:dyDescent="0.25">
      <c r="A973" s="34"/>
      <c r="AC973" s="31"/>
      <c r="AD973" s="31"/>
      <c r="AE973" s="31"/>
    </row>
    <row r="974" spans="1:31" x14ac:dyDescent="0.25">
      <c r="A974" s="34"/>
      <c r="AC974" s="31"/>
      <c r="AD974" s="31"/>
      <c r="AE974" s="31"/>
    </row>
    <row r="975" spans="1:31" x14ac:dyDescent="0.25">
      <c r="A975" s="34"/>
      <c r="AC975" s="31"/>
      <c r="AD975" s="31"/>
      <c r="AE975" s="31"/>
    </row>
    <row r="976" spans="1:31" x14ac:dyDescent="0.25">
      <c r="A976" s="34"/>
      <c r="AC976" s="31"/>
      <c r="AD976" s="31"/>
      <c r="AE976" s="31"/>
    </row>
    <row r="977" spans="1:31" x14ac:dyDescent="0.25">
      <c r="A977" s="34"/>
      <c r="AC977" s="31"/>
      <c r="AD977" s="31"/>
      <c r="AE977" s="31"/>
    </row>
    <row r="978" spans="1:31" x14ac:dyDescent="0.25">
      <c r="A978" s="34"/>
      <c r="AC978" s="31"/>
      <c r="AD978" s="31"/>
      <c r="AE978" s="31"/>
    </row>
    <row r="979" spans="1:31" x14ac:dyDescent="0.25">
      <c r="A979" s="34"/>
      <c r="AC979" s="31"/>
      <c r="AD979" s="31"/>
      <c r="AE979" s="31"/>
    </row>
    <row r="980" spans="1:31" x14ac:dyDescent="0.25">
      <c r="A980" s="34"/>
      <c r="AC980" s="31"/>
      <c r="AD980" s="31"/>
      <c r="AE980" s="31"/>
    </row>
    <row r="981" spans="1:31" x14ac:dyDescent="0.25">
      <c r="A981" s="34"/>
      <c r="AC981" s="31"/>
      <c r="AD981" s="31"/>
      <c r="AE981" s="31"/>
    </row>
    <row r="982" spans="1:31" x14ac:dyDescent="0.25">
      <c r="A982" s="34"/>
      <c r="AC982" s="31"/>
      <c r="AD982" s="31"/>
      <c r="AE982" s="31"/>
    </row>
    <row r="983" spans="1:31" x14ac:dyDescent="0.25">
      <c r="A983" s="34"/>
      <c r="AC983" s="31"/>
      <c r="AD983" s="31"/>
      <c r="AE983" s="31"/>
    </row>
    <row r="984" spans="1:31" x14ac:dyDescent="0.25">
      <c r="A984" s="34"/>
      <c r="AC984" s="31"/>
      <c r="AD984" s="31"/>
      <c r="AE984" s="31"/>
    </row>
    <row r="985" spans="1:31" x14ac:dyDescent="0.25">
      <c r="A985" s="34"/>
      <c r="AC985" s="31"/>
      <c r="AD985" s="31"/>
      <c r="AE985" s="31"/>
    </row>
    <row r="986" spans="1:31" x14ac:dyDescent="0.25">
      <c r="A986" s="34"/>
      <c r="AC986" s="31"/>
      <c r="AD986" s="31"/>
      <c r="AE986" s="31"/>
    </row>
    <row r="987" spans="1:31" x14ac:dyDescent="0.25">
      <c r="A987" s="34"/>
      <c r="AC987" s="31"/>
      <c r="AD987" s="31"/>
      <c r="AE987" s="31"/>
    </row>
    <row r="988" spans="1:31" x14ac:dyDescent="0.25">
      <c r="A988" s="34"/>
      <c r="AC988" s="31"/>
      <c r="AD988" s="31"/>
      <c r="AE988" s="31"/>
    </row>
    <row r="989" spans="1:31" x14ac:dyDescent="0.25">
      <c r="A989" s="34"/>
      <c r="AC989" s="31"/>
      <c r="AD989" s="31"/>
      <c r="AE989" s="31"/>
    </row>
    <row r="990" spans="1:31" x14ac:dyDescent="0.25">
      <c r="A990" s="34"/>
      <c r="AC990" s="31"/>
      <c r="AD990" s="31"/>
      <c r="AE990" s="31"/>
    </row>
    <row r="991" spans="1:31" x14ac:dyDescent="0.25">
      <c r="A991" s="34"/>
      <c r="AC991" s="31"/>
      <c r="AD991" s="31"/>
      <c r="AE991" s="31"/>
    </row>
    <row r="992" spans="1:31" x14ac:dyDescent="0.25">
      <c r="A992" s="34"/>
      <c r="AC992" s="31"/>
      <c r="AD992" s="31"/>
      <c r="AE992" s="31"/>
    </row>
    <row r="993" spans="1:31" x14ac:dyDescent="0.25">
      <c r="A993" s="34"/>
      <c r="AC993" s="31"/>
      <c r="AD993" s="31"/>
      <c r="AE993" s="31"/>
    </row>
    <row r="994" spans="1:31" x14ac:dyDescent="0.25">
      <c r="A994" s="34"/>
      <c r="AC994" s="31"/>
      <c r="AD994" s="31"/>
      <c r="AE994" s="31"/>
    </row>
    <row r="995" spans="1:31" x14ac:dyDescent="0.25">
      <c r="A995" s="34"/>
      <c r="AC995" s="31"/>
      <c r="AD995" s="31"/>
      <c r="AE995" s="31"/>
    </row>
    <row r="996" spans="1:31" x14ac:dyDescent="0.25">
      <c r="A996" s="34"/>
      <c r="AC996" s="31"/>
      <c r="AD996" s="31"/>
      <c r="AE996" s="31"/>
    </row>
    <row r="997" spans="1:31" x14ac:dyDescent="0.25">
      <c r="A997" s="34"/>
      <c r="AC997" s="31"/>
      <c r="AD997" s="31"/>
      <c r="AE997" s="31"/>
    </row>
    <row r="998" spans="1:31" x14ac:dyDescent="0.25">
      <c r="A998" s="34"/>
      <c r="AC998" s="31"/>
      <c r="AD998" s="31"/>
      <c r="AE998" s="31"/>
    </row>
    <row r="999" spans="1:31" x14ac:dyDescent="0.25">
      <c r="A999" s="34"/>
      <c r="AC999" s="31"/>
      <c r="AD999" s="31"/>
      <c r="AE999" s="31"/>
    </row>
    <row r="1000" spans="1:31" x14ac:dyDescent="0.25">
      <c r="A1000" s="34"/>
      <c r="AC1000" s="31"/>
      <c r="AD1000" s="31"/>
      <c r="AE1000" s="31"/>
    </row>
    <row r="1001" spans="1:31" x14ac:dyDescent="0.25">
      <c r="A1001" s="34"/>
      <c r="AC1001" s="31"/>
      <c r="AD1001" s="31"/>
      <c r="AE1001" s="31"/>
    </row>
    <row r="1002" spans="1:31" x14ac:dyDescent="0.25">
      <c r="A1002" s="34"/>
      <c r="AC1002" s="31"/>
      <c r="AD1002" s="31"/>
      <c r="AE1002" s="31"/>
    </row>
    <row r="1003" spans="1:31" x14ac:dyDescent="0.25">
      <c r="A1003" s="34"/>
      <c r="AC1003" s="31"/>
      <c r="AD1003" s="31"/>
      <c r="AE1003" s="31"/>
    </row>
    <row r="1004" spans="1:31" x14ac:dyDescent="0.25">
      <c r="A1004" s="34"/>
      <c r="AC1004" s="31"/>
      <c r="AD1004" s="31"/>
      <c r="AE1004" s="31"/>
    </row>
    <row r="1005" spans="1:31" x14ac:dyDescent="0.25">
      <c r="A1005" s="34"/>
      <c r="AC1005" s="31"/>
      <c r="AD1005" s="31"/>
      <c r="AE1005" s="31"/>
    </row>
    <row r="1006" spans="1:31" x14ac:dyDescent="0.25">
      <c r="A1006" s="34"/>
      <c r="AC1006" s="31"/>
      <c r="AD1006" s="31"/>
      <c r="AE1006" s="31"/>
    </row>
    <row r="1007" spans="1:31" x14ac:dyDescent="0.25">
      <c r="A1007" s="34"/>
      <c r="AC1007" s="31"/>
      <c r="AD1007" s="31"/>
      <c r="AE1007" s="31"/>
    </row>
    <row r="1008" spans="1:31" x14ac:dyDescent="0.25">
      <c r="A1008" s="34"/>
      <c r="AC1008" s="31"/>
      <c r="AD1008" s="31"/>
      <c r="AE1008" s="31"/>
    </row>
    <row r="1009" spans="1:31" x14ac:dyDescent="0.25">
      <c r="A1009" s="34"/>
      <c r="AC1009" s="31"/>
      <c r="AD1009" s="31"/>
      <c r="AE1009" s="31"/>
    </row>
    <row r="1010" spans="1:31" x14ac:dyDescent="0.25">
      <c r="A1010" s="34"/>
      <c r="AC1010" s="31"/>
      <c r="AD1010" s="31"/>
      <c r="AE1010" s="31"/>
    </row>
    <row r="1011" spans="1:31" x14ac:dyDescent="0.25">
      <c r="A1011" s="34"/>
      <c r="AC1011" s="31"/>
      <c r="AD1011" s="31"/>
      <c r="AE1011" s="31"/>
    </row>
    <row r="1012" spans="1:31" x14ac:dyDescent="0.25">
      <c r="A1012" s="34"/>
      <c r="AC1012" s="31"/>
      <c r="AD1012" s="31"/>
      <c r="AE1012" s="31"/>
    </row>
    <row r="1013" spans="1:31" x14ac:dyDescent="0.25">
      <c r="A1013" s="34"/>
      <c r="AC1013" s="31"/>
      <c r="AD1013" s="31"/>
      <c r="AE1013" s="31"/>
    </row>
    <row r="1014" spans="1:31" x14ac:dyDescent="0.25">
      <c r="A1014" s="34"/>
      <c r="AC1014" s="31"/>
      <c r="AD1014" s="31"/>
      <c r="AE1014" s="31"/>
    </row>
    <row r="1015" spans="1:31" x14ac:dyDescent="0.25">
      <c r="A1015" s="34"/>
      <c r="AC1015" s="31"/>
      <c r="AD1015" s="31"/>
      <c r="AE1015" s="31"/>
    </row>
    <row r="1016" spans="1:31" x14ac:dyDescent="0.25">
      <c r="A1016" s="34"/>
      <c r="AC1016" s="31"/>
      <c r="AD1016" s="31"/>
      <c r="AE1016" s="31"/>
    </row>
    <row r="1017" spans="1:31" x14ac:dyDescent="0.25">
      <c r="A1017" s="34"/>
      <c r="AC1017" s="31"/>
      <c r="AD1017" s="31"/>
      <c r="AE1017" s="31"/>
    </row>
    <row r="1018" spans="1:31" x14ac:dyDescent="0.25">
      <c r="A1018" s="34"/>
      <c r="AC1018" s="31"/>
      <c r="AD1018" s="31"/>
      <c r="AE1018" s="31"/>
    </row>
    <row r="1019" spans="1:31" x14ac:dyDescent="0.25">
      <c r="A1019" s="34"/>
      <c r="AC1019" s="31"/>
      <c r="AD1019" s="31"/>
      <c r="AE1019" s="31"/>
    </row>
    <row r="1020" spans="1:31" x14ac:dyDescent="0.25">
      <c r="A1020" s="34"/>
      <c r="AC1020" s="31"/>
      <c r="AD1020" s="31"/>
      <c r="AE1020" s="31"/>
    </row>
    <row r="1021" spans="1:31" x14ac:dyDescent="0.25">
      <c r="A1021" s="34"/>
      <c r="AC1021" s="31"/>
      <c r="AD1021" s="31"/>
      <c r="AE1021" s="31"/>
    </row>
    <row r="1022" spans="1:31" x14ac:dyDescent="0.25">
      <c r="A1022" s="34"/>
      <c r="AC1022" s="31"/>
      <c r="AD1022" s="31"/>
      <c r="AE1022" s="31"/>
    </row>
    <row r="1023" spans="1:31" x14ac:dyDescent="0.25">
      <c r="A1023" s="34"/>
      <c r="AC1023" s="31"/>
      <c r="AD1023" s="31"/>
      <c r="AE1023" s="31"/>
    </row>
    <row r="1024" spans="1:31" x14ac:dyDescent="0.25">
      <c r="A1024" s="34"/>
      <c r="AC1024" s="31"/>
      <c r="AD1024" s="31"/>
      <c r="AE1024" s="31"/>
    </row>
    <row r="1025" spans="1:31" x14ac:dyDescent="0.25">
      <c r="A1025" s="34"/>
      <c r="AC1025" s="31"/>
      <c r="AD1025" s="31"/>
      <c r="AE1025" s="31"/>
    </row>
    <row r="1026" spans="1:31" x14ac:dyDescent="0.25">
      <c r="A1026" s="34"/>
      <c r="AC1026" s="31"/>
      <c r="AD1026" s="31"/>
      <c r="AE1026" s="31"/>
    </row>
    <row r="1027" spans="1:31" x14ac:dyDescent="0.25">
      <c r="A1027" s="34"/>
      <c r="AC1027" s="31"/>
      <c r="AD1027" s="31"/>
      <c r="AE1027" s="31"/>
    </row>
    <row r="1028" spans="1:31" x14ac:dyDescent="0.25">
      <c r="A1028" s="34"/>
      <c r="AC1028" s="31"/>
      <c r="AD1028" s="31"/>
      <c r="AE1028" s="31"/>
    </row>
    <row r="1029" spans="1:31" x14ac:dyDescent="0.25">
      <c r="A1029" s="34"/>
      <c r="AC1029" s="31"/>
      <c r="AD1029" s="31"/>
      <c r="AE1029" s="31"/>
    </row>
    <row r="1030" spans="1:31" x14ac:dyDescent="0.25">
      <c r="A1030" s="34"/>
      <c r="AC1030" s="31"/>
      <c r="AD1030" s="31"/>
      <c r="AE1030" s="31"/>
    </row>
    <row r="1031" spans="1:31" x14ac:dyDescent="0.25">
      <c r="A1031" s="34"/>
      <c r="AC1031" s="31"/>
      <c r="AD1031" s="31"/>
      <c r="AE1031" s="31"/>
    </row>
    <row r="1032" spans="1:31" x14ac:dyDescent="0.25">
      <c r="A1032" s="34"/>
      <c r="AC1032" s="31"/>
      <c r="AD1032" s="31"/>
      <c r="AE1032" s="31"/>
    </row>
    <row r="1033" spans="1:31" x14ac:dyDescent="0.25">
      <c r="A1033" s="34"/>
      <c r="AC1033" s="31"/>
      <c r="AD1033" s="31"/>
      <c r="AE1033" s="31"/>
    </row>
    <row r="1034" spans="1:31" x14ac:dyDescent="0.25">
      <c r="A1034" s="34"/>
      <c r="AC1034" s="31"/>
      <c r="AD1034" s="31"/>
      <c r="AE1034" s="31"/>
    </row>
    <row r="1035" spans="1:31" x14ac:dyDescent="0.25">
      <c r="A1035" s="34"/>
      <c r="AC1035" s="31"/>
      <c r="AD1035" s="31"/>
      <c r="AE1035" s="31"/>
    </row>
    <row r="1036" spans="1:31" x14ac:dyDescent="0.25">
      <c r="A1036" s="34"/>
      <c r="AC1036" s="31"/>
      <c r="AD1036" s="31"/>
      <c r="AE1036" s="31"/>
    </row>
    <row r="1037" spans="1:31" x14ac:dyDescent="0.25">
      <c r="A1037" s="34"/>
      <c r="AC1037" s="31"/>
      <c r="AD1037" s="31"/>
      <c r="AE1037" s="31"/>
    </row>
    <row r="1038" spans="1:31" x14ac:dyDescent="0.25">
      <c r="A1038" s="34"/>
      <c r="AC1038" s="31"/>
      <c r="AD1038" s="31"/>
      <c r="AE1038" s="31"/>
    </row>
    <row r="1039" spans="1:31" x14ac:dyDescent="0.25">
      <c r="A1039" s="34"/>
      <c r="AC1039" s="31"/>
      <c r="AD1039" s="31"/>
      <c r="AE1039" s="31"/>
    </row>
    <row r="1040" spans="1:31" x14ac:dyDescent="0.25">
      <c r="A1040" s="34"/>
      <c r="AC1040" s="31"/>
      <c r="AD1040" s="31"/>
      <c r="AE1040" s="31"/>
    </row>
    <row r="1041" spans="1:31" x14ac:dyDescent="0.25">
      <c r="A1041" s="34"/>
      <c r="AC1041" s="31"/>
      <c r="AD1041" s="31"/>
      <c r="AE1041" s="31"/>
    </row>
    <row r="1042" spans="1:31" x14ac:dyDescent="0.25">
      <c r="A1042" s="34"/>
      <c r="AC1042" s="31"/>
      <c r="AD1042" s="31"/>
      <c r="AE1042" s="31"/>
    </row>
    <row r="1043" spans="1:31" x14ac:dyDescent="0.25">
      <c r="A1043" s="34"/>
      <c r="AC1043" s="31"/>
      <c r="AD1043" s="31"/>
      <c r="AE1043" s="31"/>
    </row>
    <row r="1044" spans="1:31" x14ac:dyDescent="0.25">
      <c r="A1044" s="34"/>
      <c r="AC1044" s="31"/>
      <c r="AD1044" s="31"/>
      <c r="AE1044" s="31"/>
    </row>
    <row r="1045" spans="1:31" x14ac:dyDescent="0.25">
      <c r="A1045" s="34"/>
      <c r="AC1045" s="31"/>
      <c r="AD1045" s="31"/>
      <c r="AE1045" s="31"/>
    </row>
    <row r="1046" spans="1:31" x14ac:dyDescent="0.25">
      <c r="A1046" s="34"/>
      <c r="AC1046" s="31"/>
      <c r="AD1046" s="31"/>
      <c r="AE1046" s="31"/>
    </row>
    <row r="1047" spans="1:31" x14ac:dyDescent="0.25">
      <c r="A1047" s="34"/>
      <c r="AC1047" s="31"/>
      <c r="AD1047" s="31"/>
      <c r="AE1047" s="31"/>
    </row>
    <row r="1048" spans="1:31" x14ac:dyDescent="0.25">
      <c r="A1048" s="34"/>
      <c r="AC1048" s="31"/>
      <c r="AD1048" s="31"/>
      <c r="AE1048" s="31"/>
    </row>
    <row r="1049" spans="1:31" x14ac:dyDescent="0.25">
      <c r="A1049" s="34"/>
      <c r="AC1049" s="31"/>
      <c r="AD1049" s="31"/>
      <c r="AE1049" s="31"/>
    </row>
    <row r="1050" spans="1:31" x14ac:dyDescent="0.25">
      <c r="A1050" s="34"/>
      <c r="AC1050" s="31"/>
      <c r="AD1050" s="31"/>
      <c r="AE1050" s="31"/>
    </row>
    <row r="1051" spans="1:31" x14ac:dyDescent="0.25">
      <c r="A1051" s="34"/>
      <c r="AC1051" s="31"/>
      <c r="AD1051" s="31"/>
      <c r="AE1051" s="31"/>
    </row>
    <row r="1052" spans="1:31" x14ac:dyDescent="0.25">
      <c r="A1052" s="34"/>
      <c r="AC1052" s="31"/>
      <c r="AD1052" s="31"/>
      <c r="AE1052" s="31"/>
    </row>
    <row r="1053" spans="1:31" x14ac:dyDescent="0.25">
      <c r="A1053" s="34"/>
      <c r="AC1053" s="31"/>
      <c r="AD1053" s="31"/>
      <c r="AE1053" s="31"/>
    </row>
    <row r="1054" spans="1:31" x14ac:dyDescent="0.25">
      <c r="A1054" s="34"/>
      <c r="AC1054" s="31"/>
      <c r="AD1054" s="31"/>
      <c r="AE1054" s="31"/>
    </row>
    <row r="1055" spans="1:31" x14ac:dyDescent="0.25">
      <c r="A1055" s="34"/>
      <c r="AC1055" s="31"/>
      <c r="AD1055" s="31"/>
      <c r="AE1055" s="31"/>
    </row>
    <row r="1056" spans="1:31" x14ac:dyDescent="0.25">
      <c r="A1056" s="34"/>
      <c r="AC1056" s="31"/>
      <c r="AD1056" s="31"/>
      <c r="AE1056" s="31"/>
    </row>
    <row r="1057" spans="1:31" x14ac:dyDescent="0.25">
      <c r="A1057" s="34"/>
      <c r="AC1057" s="31"/>
      <c r="AD1057" s="31"/>
      <c r="AE1057" s="31"/>
    </row>
    <row r="1058" spans="1:31" x14ac:dyDescent="0.25">
      <c r="A1058" s="34"/>
      <c r="AC1058" s="31"/>
      <c r="AD1058" s="31"/>
      <c r="AE1058" s="31"/>
    </row>
    <row r="1059" spans="1:31" x14ac:dyDescent="0.25">
      <c r="A1059" s="34"/>
      <c r="AC1059" s="31"/>
      <c r="AD1059" s="31"/>
      <c r="AE1059" s="31"/>
    </row>
    <row r="1060" spans="1:31" x14ac:dyDescent="0.25">
      <c r="A1060" s="34"/>
      <c r="AC1060" s="31"/>
      <c r="AD1060" s="31"/>
      <c r="AE1060" s="31"/>
    </row>
    <row r="1061" spans="1:31" x14ac:dyDescent="0.25">
      <c r="A1061" s="34"/>
      <c r="AC1061" s="31"/>
      <c r="AD1061" s="31"/>
      <c r="AE1061" s="31"/>
    </row>
    <row r="1062" spans="1:31" x14ac:dyDescent="0.25">
      <c r="A1062" s="34"/>
      <c r="AC1062" s="31"/>
      <c r="AD1062" s="31"/>
      <c r="AE1062" s="31"/>
    </row>
    <row r="1063" spans="1:31" x14ac:dyDescent="0.25">
      <c r="A1063" s="34"/>
      <c r="AC1063" s="31"/>
      <c r="AD1063" s="31"/>
      <c r="AE1063" s="31"/>
    </row>
    <row r="1064" spans="1:31" x14ac:dyDescent="0.25">
      <c r="A1064" s="34"/>
      <c r="AC1064" s="31"/>
      <c r="AD1064" s="31"/>
      <c r="AE1064" s="31"/>
    </row>
    <row r="1065" spans="1:31" x14ac:dyDescent="0.25">
      <c r="A1065" s="34"/>
      <c r="AC1065" s="31"/>
      <c r="AD1065" s="31"/>
      <c r="AE1065" s="31"/>
    </row>
    <row r="1066" spans="1:31" x14ac:dyDescent="0.25">
      <c r="A1066" s="34"/>
      <c r="AC1066" s="31"/>
      <c r="AD1066" s="31"/>
      <c r="AE1066" s="31"/>
    </row>
    <row r="1067" spans="1:31" x14ac:dyDescent="0.25">
      <c r="A1067" s="34"/>
      <c r="AC1067" s="31"/>
      <c r="AD1067" s="31"/>
      <c r="AE1067" s="31"/>
    </row>
    <row r="1068" spans="1:31" x14ac:dyDescent="0.25">
      <c r="A1068" s="34"/>
      <c r="AC1068" s="31"/>
      <c r="AD1068" s="31"/>
      <c r="AE1068" s="31"/>
    </row>
    <row r="1069" spans="1:31" x14ac:dyDescent="0.25">
      <c r="A1069" s="34"/>
      <c r="AC1069" s="31"/>
      <c r="AD1069" s="31"/>
      <c r="AE1069" s="31"/>
    </row>
    <row r="1070" spans="1:31" x14ac:dyDescent="0.25">
      <c r="A1070" s="34"/>
      <c r="AC1070" s="31"/>
      <c r="AD1070" s="31"/>
      <c r="AE1070" s="31"/>
    </row>
    <row r="1071" spans="1:31" x14ac:dyDescent="0.25">
      <c r="A1071" s="34"/>
      <c r="AC1071" s="31"/>
      <c r="AD1071" s="31"/>
      <c r="AE1071" s="31"/>
    </row>
    <row r="1072" spans="1:31" x14ac:dyDescent="0.25">
      <c r="A1072" s="34"/>
      <c r="AC1072" s="31"/>
      <c r="AD1072" s="31"/>
      <c r="AE1072" s="31"/>
    </row>
    <row r="1073" spans="1:31" x14ac:dyDescent="0.25">
      <c r="A1073" s="34"/>
      <c r="AC1073" s="31"/>
      <c r="AD1073" s="31"/>
      <c r="AE1073" s="31"/>
    </row>
    <row r="1074" spans="1:31" x14ac:dyDescent="0.25">
      <c r="A1074" s="34"/>
      <c r="AC1074" s="31"/>
      <c r="AD1074" s="31"/>
      <c r="AE1074" s="31"/>
    </row>
    <row r="1075" spans="1:31" x14ac:dyDescent="0.25">
      <c r="A1075" s="34"/>
      <c r="AC1075" s="31"/>
      <c r="AD1075" s="31"/>
      <c r="AE1075" s="31"/>
    </row>
    <row r="1076" spans="1:31" x14ac:dyDescent="0.25">
      <c r="A1076" s="34"/>
      <c r="AC1076" s="31"/>
      <c r="AD1076" s="31"/>
      <c r="AE1076" s="31"/>
    </row>
    <row r="1077" spans="1:31" x14ac:dyDescent="0.25">
      <c r="A1077" s="34"/>
      <c r="AC1077" s="31"/>
      <c r="AD1077" s="31"/>
      <c r="AE1077" s="31"/>
    </row>
    <row r="1078" spans="1:31" x14ac:dyDescent="0.25">
      <c r="A1078" s="34"/>
      <c r="AC1078" s="31"/>
      <c r="AD1078" s="31"/>
      <c r="AE1078" s="31"/>
    </row>
    <row r="1079" spans="1:31" x14ac:dyDescent="0.25">
      <c r="A1079" s="34"/>
      <c r="AC1079" s="31"/>
      <c r="AD1079" s="31"/>
      <c r="AE1079" s="31"/>
    </row>
    <row r="1080" spans="1:31" x14ac:dyDescent="0.25">
      <c r="A1080" s="34"/>
      <c r="AC1080" s="31"/>
      <c r="AD1080" s="31"/>
      <c r="AE1080" s="31"/>
    </row>
    <row r="1081" spans="1:31" x14ac:dyDescent="0.25">
      <c r="A1081" s="34"/>
      <c r="AC1081" s="31"/>
      <c r="AD1081" s="31"/>
      <c r="AE1081" s="31"/>
    </row>
    <row r="1082" spans="1:31" x14ac:dyDescent="0.25">
      <c r="A1082" s="34"/>
      <c r="AC1082" s="31"/>
      <c r="AD1082" s="31"/>
      <c r="AE1082" s="31"/>
    </row>
    <row r="1083" spans="1:31" x14ac:dyDescent="0.25">
      <c r="A1083" s="34"/>
      <c r="AC1083" s="31"/>
      <c r="AD1083" s="31"/>
      <c r="AE1083" s="31"/>
    </row>
    <row r="1084" spans="1:31" x14ac:dyDescent="0.25">
      <c r="A1084" s="34"/>
      <c r="AC1084" s="31"/>
      <c r="AD1084" s="31"/>
      <c r="AE1084" s="31"/>
    </row>
    <row r="1085" spans="1:31" x14ac:dyDescent="0.25">
      <c r="A1085" s="34"/>
      <c r="AC1085" s="31"/>
      <c r="AD1085" s="31"/>
      <c r="AE1085" s="31"/>
    </row>
    <row r="1086" spans="1:31" x14ac:dyDescent="0.25">
      <c r="A1086" s="34"/>
      <c r="AC1086" s="31"/>
      <c r="AD1086" s="31"/>
      <c r="AE1086" s="31"/>
    </row>
    <row r="1087" spans="1:31" x14ac:dyDescent="0.25">
      <c r="A1087" s="34"/>
      <c r="AC1087" s="31"/>
      <c r="AD1087" s="31"/>
      <c r="AE1087" s="31"/>
    </row>
    <row r="1088" spans="1:31" x14ac:dyDescent="0.25">
      <c r="A1088" s="34"/>
      <c r="AC1088" s="31"/>
      <c r="AD1088" s="31"/>
      <c r="AE1088" s="31"/>
    </row>
    <row r="1089" spans="1:31" x14ac:dyDescent="0.25">
      <c r="A1089" s="34"/>
      <c r="AC1089" s="31"/>
      <c r="AD1089" s="31"/>
      <c r="AE1089" s="31"/>
    </row>
    <row r="1090" spans="1:31" x14ac:dyDescent="0.25">
      <c r="A1090" s="34"/>
      <c r="AC1090" s="31"/>
      <c r="AD1090" s="31"/>
      <c r="AE1090" s="31"/>
    </row>
    <row r="1091" spans="1:31" x14ac:dyDescent="0.25">
      <c r="A1091" s="34"/>
      <c r="AC1091" s="31"/>
      <c r="AD1091" s="31"/>
      <c r="AE1091" s="31"/>
    </row>
    <row r="1092" spans="1:31" x14ac:dyDescent="0.25">
      <c r="A1092" s="34"/>
      <c r="AC1092" s="31"/>
      <c r="AD1092" s="31"/>
      <c r="AE1092" s="31"/>
    </row>
    <row r="1093" spans="1:31" x14ac:dyDescent="0.25">
      <c r="A1093" s="34"/>
      <c r="AC1093" s="31"/>
      <c r="AD1093" s="31"/>
      <c r="AE1093" s="31"/>
    </row>
    <row r="1094" spans="1:31" x14ac:dyDescent="0.25">
      <c r="A1094" s="34"/>
      <c r="AC1094" s="31"/>
      <c r="AD1094" s="31"/>
      <c r="AE1094" s="31"/>
    </row>
    <row r="1095" spans="1:31" x14ac:dyDescent="0.25">
      <c r="A1095" s="34"/>
      <c r="AC1095" s="31"/>
      <c r="AD1095" s="31"/>
      <c r="AE1095" s="31"/>
    </row>
    <row r="1096" spans="1:31" x14ac:dyDescent="0.25">
      <c r="A1096" s="34"/>
      <c r="AC1096" s="31"/>
      <c r="AD1096" s="31"/>
      <c r="AE1096" s="31"/>
    </row>
    <row r="1097" spans="1:31" x14ac:dyDescent="0.25">
      <c r="A1097" s="34"/>
      <c r="AC1097" s="31"/>
      <c r="AD1097" s="31"/>
      <c r="AE1097" s="31"/>
    </row>
    <row r="1098" spans="1:31" x14ac:dyDescent="0.25">
      <c r="A1098" s="34"/>
      <c r="AC1098" s="31"/>
      <c r="AD1098" s="31"/>
      <c r="AE1098" s="31"/>
    </row>
    <row r="1099" spans="1:31" x14ac:dyDescent="0.25">
      <c r="A1099" s="34"/>
      <c r="AC1099" s="31"/>
      <c r="AD1099" s="31"/>
      <c r="AE1099" s="31"/>
    </row>
    <row r="1100" spans="1:31" x14ac:dyDescent="0.25">
      <c r="A1100" s="34"/>
      <c r="AC1100" s="31"/>
      <c r="AD1100" s="31"/>
      <c r="AE1100" s="31"/>
    </row>
    <row r="1101" spans="1:31" x14ac:dyDescent="0.25">
      <c r="A1101" s="34"/>
      <c r="AC1101" s="31"/>
      <c r="AD1101" s="31"/>
      <c r="AE1101" s="31"/>
    </row>
    <row r="1102" spans="1:31" x14ac:dyDescent="0.25">
      <c r="A1102" s="34"/>
      <c r="AC1102" s="31"/>
      <c r="AD1102" s="31"/>
      <c r="AE1102" s="31"/>
    </row>
    <row r="1103" spans="1:31" x14ac:dyDescent="0.25">
      <c r="A1103" s="34"/>
      <c r="AC1103" s="31"/>
      <c r="AD1103" s="31"/>
      <c r="AE1103" s="31"/>
    </row>
    <row r="1104" spans="1:31" x14ac:dyDescent="0.25">
      <c r="A1104" s="34"/>
      <c r="AC1104" s="31"/>
      <c r="AD1104" s="31"/>
      <c r="AE1104" s="31"/>
    </row>
    <row r="1105" spans="1:31" x14ac:dyDescent="0.25">
      <c r="A1105" s="34"/>
      <c r="AC1105" s="31"/>
      <c r="AD1105" s="31"/>
      <c r="AE1105" s="31"/>
    </row>
    <row r="1106" spans="1:31" x14ac:dyDescent="0.25">
      <c r="A1106" s="34"/>
      <c r="AC1106" s="31"/>
      <c r="AD1106" s="31"/>
      <c r="AE1106" s="31"/>
    </row>
    <row r="1107" spans="1:31" x14ac:dyDescent="0.25">
      <c r="A1107" s="34"/>
      <c r="AC1107" s="31"/>
      <c r="AD1107" s="31"/>
      <c r="AE1107" s="31"/>
    </row>
    <row r="1108" spans="1:31" x14ac:dyDescent="0.25">
      <c r="A1108" s="34"/>
      <c r="AC1108" s="31"/>
      <c r="AD1108" s="31"/>
      <c r="AE1108" s="31"/>
    </row>
    <row r="1109" spans="1:31" x14ac:dyDescent="0.25">
      <c r="A1109" s="34"/>
      <c r="AC1109" s="31"/>
      <c r="AD1109" s="31"/>
      <c r="AE1109" s="31"/>
    </row>
    <row r="1110" spans="1:31" x14ac:dyDescent="0.25">
      <c r="A1110" s="34"/>
      <c r="AC1110" s="31"/>
      <c r="AD1110" s="31"/>
      <c r="AE1110" s="31"/>
    </row>
    <row r="1111" spans="1:31" x14ac:dyDescent="0.25">
      <c r="A1111" s="34"/>
      <c r="AC1111" s="31"/>
      <c r="AD1111" s="31"/>
      <c r="AE1111" s="31"/>
    </row>
    <row r="1112" spans="1:31" x14ac:dyDescent="0.25">
      <c r="A1112" s="34"/>
      <c r="AC1112" s="31"/>
      <c r="AD1112" s="31"/>
      <c r="AE1112" s="31"/>
    </row>
    <row r="1113" spans="1:31" x14ac:dyDescent="0.25">
      <c r="A1113" s="34"/>
      <c r="AC1113" s="31"/>
      <c r="AD1113" s="31"/>
      <c r="AE1113" s="31"/>
    </row>
    <row r="1114" spans="1:31" x14ac:dyDescent="0.25">
      <c r="A1114" s="34"/>
      <c r="AC1114" s="31"/>
      <c r="AD1114" s="31"/>
      <c r="AE1114" s="31"/>
    </row>
    <row r="1115" spans="1:31" x14ac:dyDescent="0.25">
      <c r="A1115" s="34"/>
      <c r="AC1115" s="31"/>
      <c r="AD1115" s="31"/>
      <c r="AE1115" s="31"/>
    </row>
    <row r="1116" spans="1:31" x14ac:dyDescent="0.25">
      <c r="A1116" s="34"/>
      <c r="AC1116" s="31"/>
      <c r="AD1116" s="31"/>
      <c r="AE1116" s="31"/>
    </row>
    <row r="1117" spans="1:31" x14ac:dyDescent="0.25">
      <c r="A1117" s="34"/>
      <c r="AC1117" s="31"/>
      <c r="AD1117" s="31"/>
      <c r="AE1117" s="31"/>
    </row>
    <row r="1118" spans="1:31" x14ac:dyDescent="0.25">
      <c r="A1118" s="34"/>
      <c r="AC1118" s="31"/>
      <c r="AD1118" s="31"/>
      <c r="AE1118" s="31"/>
    </row>
    <row r="1119" spans="1:31" x14ac:dyDescent="0.25">
      <c r="A1119" s="34"/>
      <c r="AC1119" s="31"/>
      <c r="AD1119" s="31"/>
      <c r="AE1119" s="31"/>
    </row>
    <row r="1120" spans="1:31" x14ac:dyDescent="0.25">
      <c r="A1120" s="34"/>
      <c r="AC1120" s="31"/>
      <c r="AD1120" s="31"/>
      <c r="AE1120" s="31"/>
    </row>
    <row r="1121" spans="1:31" x14ac:dyDescent="0.25">
      <c r="A1121" s="34"/>
      <c r="AC1121" s="31"/>
      <c r="AD1121" s="31"/>
      <c r="AE1121" s="31"/>
    </row>
    <row r="1122" spans="1:31" x14ac:dyDescent="0.25">
      <c r="A1122" s="34"/>
      <c r="AC1122" s="31"/>
      <c r="AD1122" s="31"/>
      <c r="AE1122" s="31"/>
    </row>
    <row r="1123" spans="1:31" x14ac:dyDescent="0.25">
      <c r="A1123" s="34"/>
      <c r="AC1123" s="31"/>
      <c r="AD1123" s="31"/>
      <c r="AE1123" s="31"/>
    </row>
    <row r="1124" spans="1:31" x14ac:dyDescent="0.25">
      <c r="A1124" s="34"/>
      <c r="AC1124" s="31"/>
      <c r="AD1124" s="31"/>
      <c r="AE1124" s="31"/>
    </row>
    <row r="1125" spans="1:31" x14ac:dyDescent="0.25">
      <c r="A1125" s="34"/>
      <c r="AC1125" s="31"/>
      <c r="AD1125" s="31"/>
      <c r="AE1125" s="31"/>
    </row>
    <row r="1126" spans="1:31" x14ac:dyDescent="0.25">
      <c r="A1126" s="34"/>
      <c r="AC1126" s="31"/>
      <c r="AD1126" s="31"/>
      <c r="AE1126" s="31"/>
    </row>
    <row r="1127" spans="1:31" x14ac:dyDescent="0.25">
      <c r="A1127" s="34"/>
      <c r="AC1127" s="31"/>
      <c r="AD1127" s="31"/>
      <c r="AE1127" s="31"/>
    </row>
    <row r="1128" spans="1:31" x14ac:dyDescent="0.25">
      <c r="A1128" s="34"/>
      <c r="AC1128" s="31"/>
      <c r="AD1128" s="31"/>
      <c r="AE1128" s="31"/>
    </row>
    <row r="1129" spans="1:31" x14ac:dyDescent="0.25">
      <c r="A1129" s="34"/>
      <c r="AC1129" s="31"/>
      <c r="AD1129" s="31"/>
      <c r="AE1129" s="31"/>
    </row>
    <row r="1130" spans="1:31" x14ac:dyDescent="0.25">
      <c r="A1130" s="34"/>
      <c r="AC1130" s="31"/>
      <c r="AD1130" s="31"/>
      <c r="AE1130" s="31"/>
    </row>
    <row r="1131" spans="1:31" x14ac:dyDescent="0.25">
      <c r="A1131" s="34"/>
      <c r="AC1131" s="31"/>
      <c r="AD1131" s="31"/>
      <c r="AE1131" s="31"/>
    </row>
    <row r="1132" spans="1:31" x14ac:dyDescent="0.25">
      <c r="A1132" s="34"/>
      <c r="AC1132" s="31"/>
      <c r="AD1132" s="31"/>
      <c r="AE1132" s="31"/>
    </row>
    <row r="1133" spans="1:31" x14ac:dyDescent="0.25">
      <c r="A1133" s="34"/>
      <c r="AC1133" s="31"/>
      <c r="AD1133" s="31"/>
      <c r="AE1133" s="31"/>
    </row>
    <row r="1134" spans="1:31" x14ac:dyDescent="0.25">
      <c r="A1134" s="34"/>
      <c r="AC1134" s="31"/>
      <c r="AD1134" s="31"/>
      <c r="AE1134" s="31"/>
    </row>
    <row r="1135" spans="1:31" x14ac:dyDescent="0.25">
      <c r="A1135" s="34"/>
      <c r="AC1135" s="31"/>
      <c r="AD1135" s="31"/>
      <c r="AE1135" s="31"/>
    </row>
    <row r="1136" spans="1:31" x14ac:dyDescent="0.25">
      <c r="A1136" s="34"/>
      <c r="AC1136" s="31"/>
      <c r="AD1136" s="31"/>
      <c r="AE1136" s="31"/>
    </row>
    <row r="1137" spans="1:31" x14ac:dyDescent="0.25">
      <c r="A1137" s="34"/>
      <c r="AC1137" s="31"/>
      <c r="AD1137" s="31"/>
      <c r="AE1137" s="31"/>
    </row>
    <row r="1138" spans="1:31" x14ac:dyDescent="0.25">
      <c r="A1138" s="34"/>
      <c r="AC1138" s="31"/>
      <c r="AD1138" s="31"/>
      <c r="AE1138" s="31"/>
    </row>
    <row r="1139" spans="1:31" x14ac:dyDescent="0.25">
      <c r="A1139" s="34"/>
      <c r="AC1139" s="31"/>
      <c r="AD1139" s="31"/>
      <c r="AE1139" s="31"/>
    </row>
    <row r="1140" spans="1:31" x14ac:dyDescent="0.25">
      <c r="A1140" s="34"/>
      <c r="AC1140" s="31"/>
      <c r="AD1140" s="31"/>
      <c r="AE1140" s="31"/>
    </row>
    <row r="1141" spans="1:31" x14ac:dyDescent="0.25">
      <c r="A1141" s="34"/>
      <c r="AC1141" s="31"/>
      <c r="AD1141" s="31"/>
      <c r="AE1141" s="31"/>
    </row>
    <row r="1142" spans="1:31" x14ac:dyDescent="0.25">
      <c r="A1142" s="34"/>
      <c r="AC1142" s="31"/>
      <c r="AD1142" s="31"/>
      <c r="AE1142" s="31"/>
    </row>
    <row r="1143" spans="1:31" x14ac:dyDescent="0.25">
      <c r="A1143" s="34"/>
      <c r="AC1143" s="31"/>
      <c r="AD1143" s="31"/>
      <c r="AE1143" s="31"/>
    </row>
    <row r="1144" spans="1:31" x14ac:dyDescent="0.25">
      <c r="A1144" s="34"/>
      <c r="AC1144" s="31"/>
      <c r="AD1144" s="31"/>
      <c r="AE1144" s="31"/>
    </row>
    <row r="1145" spans="1:31" x14ac:dyDescent="0.25">
      <c r="A1145" s="34"/>
      <c r="AC1145" s="31"/>
      <c r="AD1145" s="31"/>
      <c r="AE1145" s="31"/>
    </row>
    <row r="1146" spans="1:31" x14ac:dyDescent="0.25">
      <c r="A1146" s="34"/>
      <c r="AC1146" s="31"/>
      <c r="AD1146" s="31"/>
      <c r="AE1146" s="31"/>
    </row>
    <row r="1147" spans="1:31" x14ac:dyDescent="0.25">
      <c r="A1147" s="34"/>
      <c r="AC1147" s="31"/>
      <c r="AD1147" s="31"/>
      <c r="AE1147" s="31"/>
    </row>
    <row r="1148" spans="1:31" x14ac:dyDescent="0.25">
      <c r="A1148" s="34"/>
      <c r="AC1148" s="31"/>
      <c r="AD1148" s="31"/>
      <c r="AE1148" s="31"/>
    </row>
    <row r="1149" spans="1:31" x14ac:dyDescent="0.25">
      <c r="A1149" s="34"/>
      <c r="AC1149" s="31"/>
      <c r="AD1149" s="31"/>
      <c r="AE1149" s="31"/>
    </row>
    <row r="1150" spans="1:31" x14ac:dyDescent="0.25">
      <c r="A1150" s="34"/>
      <c r="AC1150" s="31"/>
      <c r="AD1150" s="31"/>
      <c r="AE1150" s="31"/>
    </row>
    <row r="1151" spans="1:31" x14ac:dyDescent="0.25">
      <c r="A1151" s="34"/>
      <c r="AC1151" s="31"/>
      <c r="AD1151" s="31"/>
      <c r="AE1151" s="31"/>
    </row>
    <row r="1152" spans="1:31" x14ac:dyDescent="0.25">
      <c r="A1152" s="34"/>
      <c r="AC1152" s="31"/>
      <c r="AD1152" s="31"/>
      <c r="AE1152" s="31"/>
    </row>
    <row r="1153" spans="1:31" x14ac:dyDescent="0.25">
      <c r="A1153" s="34"/>
      <c r="AC1153" s="31"/>
      <c r="AD1153" s="31"/>
      <c r="AE1153" s="31"/>
    </row>
    <row r="1154" spans="1:31" x14ac:dyDescent="0.25">
      <c r="A1154" s="34"/>
      <c r="AC1154" s="31"/>
      <c r="AD1154" s="31"/>
      <c r="AE1154" s="31"/>
    </row>
    <row r="1155" spans="1:31" x14ac:dyDescent="0.25">
      <c r="A1155" s="34"/>
      <c r="AC1155" s="31"/>
      <c r="AD1155" s="31"/>
      <c r="AE1155" s="31"/>
    </row>
    <row r="1156" spans="1:31" x14ac:dyDescent="0.25">
      <c r="A1156" s="34"/>
      <c r="AC1156" s="31"/>
      <c r="AD1156" s="31"/>
      <c r="AE1156" s="31"/>
    </row>
    <row r="1157" spans="1:31" x14ac:dyDescent="0.25">
      <c r="A1157" s="34"/>
      <c r="AC1157" s="31"/>
      <c r="AD1157" s="31"/>
      <c r="AE1157" s="31"/>
    </row>
    <row r="1158" spans="1:31" x14ac:dyDescent="0.25">
      <c r="A1158" s="34"/>
      <c r="AC1158" s="31"/>
      <c r="AD1158" s="31"/>
      <c r="AE1158" s="31"/>
    </row>
    <row r="1159" spans="1:31" x14ac:dyDescent="0.25">
      <c r="A1159" s="34"/>
      <c r="AC1159" s="31"/>
      <c r="AD1159" s="31"/>
      <c r="AE1159" s="31"/>
    </row>
    <row r="1160" spans="1:31" x14ac:dyDescent="0.25">
      <c r="A1160" s="34"/>
      <c r="AC1160" s="31"/>
      <c r="AD1160" s="31"/>
      <c r="AE1160" s="31"/>
    </row>
    <row r="1161" spans="1:31" x14ac:dyDescent="0.25">
      <c r="A1161" s="34"/>
      <c r="AC1161" s="31"/>
      <c r="AD1161" s="31"/>
      <c r="AE1161" s="31"/>
    </row>
    <row r="1162" spans="1:31" x14ac:dyDescent="0.25">
      <c r="A1162" s="34"/>
      <c r="AC1162" s="31"/>
      <c r="AD1162" s="31"/>
      <c r="AE1162" s="31"/>
    </row>
    <row r="1163" spans="1:31" x14ac:dyDescent="0.25">
      <c r="A1163" s="34"/>
      <c r="AC1163" s="31"/>
      <c r="AD1163" s="31"/>
      <c r="AE1163" s="31"/>
    </row>
    <row r="1164" spans="1:31" x14ac:dyDescent="0.25">
      <c r="A1164" s="34"/>
      <c r="AC1164" s="31"/>
      <c r="AD1164" s="31"/>
      <c r="AE1164" s="31"/>
    </row>
    <row r="1165" spans="1:31" x14ac:dyDescent="0.25">
      <c r="A1165" s="34"/>
      <c r="AC1165" s="31"/>
      <c r="AD1165" s="31"/>
      <c r="AE1165" s="31"/>
    </row>
    <row r="1166" spans="1:31" x14ac:dyDescent="0.25">
      <c r="A1166" s="34"/>
      <c r="AC1166" s="31"/>
      <c r="AD1166" s="31"/>
      <c r="AE1166" s="31"/>
    </row>
    <row r="1167" spans="1:31" x14ac:dyDescent="0.25">
      <c r="A1167" s="34"/>
      <c r="AC1167" s="31"/>
      <c r="AD1167" s="31"/>
      <c r="AE1167" s="31"/>
    </row>
    <row r="1168" spans="1:31" x14ac:dyDescent="0.25">
      <c r="A1168" s="34"/>
      <c r="AC1168" s="31"/>
      <c r="AD1168" s="31"/>
      <c r="AE1168" s="31"/>
    </row>
    <row r="1169" spans="1:31" x14ac:dyDescent="0.25">
      <c r="A1169" s="34"/>
      <c r="AC1169" s="31"/>
      <c r="AD1169" s="31"/>
      <c r="AE1169" s="31"/>
    </row>
    <row r="1170" spans="1:31" x14ac:dyDescent="0.25">
      <c r="A1170" s="34"/>
      <c r="AC1170" s="31"/>
      <c r="AD1170" s="31"/>
      <c r="AE1170" s="31"/>
    </row>
    <row r="1171" spans="1:31" x14ac:dyDescent="0.25">
      <c r="A1171" s="34"/>
      <c r="AC1171" s="31"/>
      <c r="AD1171" s="31"/>
      <c r="AE1171" s="31"/>
    </row>
    <row r="1172" spans="1:31" x14ac:dyDescent="0.25">
      <c r="A1172" s="34"/>
      <c r="AC1172" s="31"/>
      <c r="AD1172" s="31"/>
      <c r="AE1172" s="31"/>
    </row>
    <row r="1173" spans="1:31" x14ac:dyDescent="0.25">
      <c r="A1173" s="34"/>
      <c r="AC1173" s="31"/>
      <c r="AD1173" s="31"/>
      <c r="AE1173" s="31"/>
    </row>
    <row r="1174" spans="1:31" x14ac:dyDescent="0.25">
      <c r="A1174" s="34"/>
      <c r="AC1174" s="31"/>
      <c r="AD1174" s="31"/>
      <c r="AE1174" s="31"/>
    </row>
    <row r="1175" spans="1:31" x14ac:dyDescent="0.25">
      <c r="A1175" s="34"/>
      <c r="AC1175" s="31"/>
      <c r="AD1175" s="31"/>
      <c r="AE1175" s="31"/>
    </row>
    <row r="1176" spans="1:31" x14ac:dyDescent="0.25">
      <c r="A1176" s="34"/>
      <c r="AC1176" s="31"/>
      <c r="AD1176" s="31"/>
      <c r="AE1176" s="31"/>
    </row>
    <row r="1177" spans="1:31" x14ac:dyDescent="0.25">
      <c r="A1177" s="34"/>
      <c r="AC1177" s="31"/>
      <c r="AD1177" s="31"/>
      <c r="AE1177" s="31"/>
    </row>
    <row r="1178" spans="1:31" x14ac:dyDescent="0.25">
      <c r="A1178" s="34"/>
      <c r="AC1178" s="31"/>
      <c r="AD1178" s="31"/>
      <c r="AE1178" s="31"/>
    </row>
    <row r="1179" spans="1:31" x14ac:dyDescent="0.25">
      <c r="A1179" s="34"/>
      <c r="AC1179" s="31"/>
      <c r="AD1179" s="31"/>
      <c r="AE1179" s="31"/>
    </row>
    <row r="1180" spans="1:31" x14ac:dyDescent="0.25">
      <c r="A1180" s="34"/>
      <c r="AC1180" s="31"/>
      <c r="AD1180" s="31"/>
      <c r="AE1180" s="31"/>
    </row>
    <row r="1181" spans="1:31" x14ac:dyDescent="0.25">
      <c r="A1181" s="34"/>
      <c r="AC1181" s="31"/>
      <c r="AD1181" s="31"/>
      <c r="AE1181" s="31"/>
    </row>
    <row r="1182" spans="1:31" x14ac:dyDescent="0.25">
      <c r="A1182" s="34"/>
      <c r="AC1182" s="31"/>
      <c r="AD1182" s="31"/>
      <c r="AE1182" s="31"/>
    </row>
    <row r="1183" spans="1:31" x14ac:dyDescent="0.25">
      <c r="A1183" s="34"/>
      <c r="AC1183" s="31"/>
      <c r="AD1183" s="31"/>
      <c r="AE1183" s="31"/>
    </row>
    <row r="1184" spans="1:31" x14ac:dyDescent="0.25">
      <c r="A1184" s="34"/>
      <c r="AC1184" s="31"/>
      <c r="AD1184" s="31"/>
      <c r="AE1184" s="31"/>
    </row>
    <row r="1185" spans="1:31" x14ac:dyDescent="0.25">
      <c r="A1185" s="34"/>
      <c r="AC1185" s="31"/>
      <c r="AD1185" s="31"/>
      <c r="AE1185" s="31"/>
    </row>
    <row r="1186" spans="1:31" x14ac:dyDescent="0.25">
      <c r="A1186" s="34"/>
      <c r="AC1186" s="31"/>
      <c r="AD1186" s="31"/>
      <c r="AE1186" s="31"/>
    </row>
    <row r="1187" spans="1:31" x14ac:dyDescent="0.25">
      <c r="A1187" s="34"/>
      <c r="AC1187" s="31"/>
      <c r="AD1187" s="31"/>
      <c r="AE1187" s="31"/>
    </row>
    <row r="1188" spans="1:31" x14ac:dyDescent="0.25">
      <c r="A1188" s="34"/>
      <c r="AC1188" s="31"/>
      <c r="AD1188" s="31"/>
      <c r="AE1188" s="31"/>
    </row>
    <row r="1189" spans="1:31" x14ac:dyDescent="0.25">
      <c r="A1189" s="34"/>
      <c r="AC1189" s="31"/>
      <c r="AD1189" s="31"/>
      <c r="AE1189" s="31"/>
    </row>
    <row r="1190" spans="1:31" x14ac:dyDescent="0.25">
      <c r="A1190" s="34"/>
      <c r="AC1190" s="31"/>
      <c r="AD1190" s="31"/>
      <c r="AE1190" s="31"/>
    </row>
    <row r="1191" spans="1:31" x14ac:dyDescent="0.25">
      <c r="A1191" s="34"/>
      <c r="AC1191" s="31"/>
      <c r="AD1191" s="31"/>
      <c r="AE1191" s="31"/>
    </row>
    <row r="1192" spans="1:31" x14ac:dyDescent="0.25">
      <c r="A1192" s="34"/>
      <c r="AC1192" s="31"/>
      <c r="AD1192" s="31"/>
      <c r="AE1192" s="31"/>
    </row>
    <row r="1193" spans="1:31" x14ac:dyDescent="0.25">
      <c r="A1193" s="34"/>
      <c r="AC1193" s="31"/>
      <c r="AD1193" s="31"/>
      <c r="AE1193" s="31"/>
    </row>
    <row r="1194" spans="1:31" x14ac:dyDescent="0.25">
      <c r="A1194" s="34"/>
      <c r="AC1194" s="31"/>
      <c r="AD1194" s="31"/>
      <c r="AE1194" s="31"/>
    </row>
    <row r="1195" spans="1:31" x14ac:dyDescent="0.25">
      <c r="A1195" s="34"/>
      <c r="AC1195" s="31"/>
      <c r="AD1195" s="31"/>
      <c r="AE1195" s="31"/>
    </row>
    <row r="1196" spans="1:31" x14ac:dyDescent="0.25">
      <c r="A1196" s="34"/>
      <c r="AC1196" s="31"/>
      <c r="AD1196" s="31"/>
      <c r="AE1196" s="31"/>
    </row>
    <row r="1197" spans="1:31" x14ac:dyDescent="0.25">
      <c r="A1197" s="34"/>
      <c r="AC1197" s="31"/>
      <c r="AD1197" s="31"/>
      <c r="AE1197" s="31"/>
    </row>
    <row r="1198" spans="1:31" x14ac:dyDescent="0.25">
      <c r="A1198" s="34"/>
      <c r="AC1198" s="31"/>
      <c r="AD1198" s="31"/>
      <c r="AE1198" s="31"/>
    </row>
    <row r="1199" spans="1:31" x14ac:dyDescent="0.25">
      <c r="A1199" s="34"/>
      <c r="AC1199" s="31"/>
      <c r="AD1199" s="31"/>
      <c r="AE1199" s="31"/>
    </row>
    <row r="1200" spans="1:31" x14ac:dyDescent="0.25">
      <c r="A1200" s="34"/>
      <c r="AC1200" s="31"/>
      <c r="AD1200" s="31"/>
      <c r="AE1200" s="31"/>
    </row>
    <row r="1201" spans="1:31" x14ac:dyDescent="0.25">
      <c r="A1201" s="34"/>
      <c r="AC1201" s="31"/>
      <c r="AD1201" s="31"/>
      <c r="AE1201" s="31"/>
    </row>
    <row r="1202" spans="1:31" x14ac:dyDescent="0.25">
      <c r="A1202" s="34"/>
      <c r="AC1202" s="31"/>
      <c r="AD1202" s="31"/>
      <c r="AE1202" s="31"/>
    </row>
    <row r="1203" spans="1:31" x14ac:dyDescent="0.25">
      <c r="A1203" s="34"/>
      <c r="AC1203" s="31"/>
      <c r="AD1203" s="31"/>
      <c r="AE1203" s="31"/>
    </row>
    <row r="1204" spans="1:31" x14ac:dyDescent="0.25">
      <c r="A1204" s="34"/>
      <c r="AC1204" s="31"/>
      <c r="AD1204" s="31"/>
      <c r="AE1204" s="31"/>
    </row>
    <row r="1205" spans="1:31" x14ac:dyDescent="0.25">
      <c r="A1205" s="34"/>
      <c r="AC1205" s="31"/>
      <c r="AD1205" s="31"/>
      <c r="AE1205" s="31"/>
    </row>
    <row r="1206" spans="1:31" x14ac:dyDescent="0.25">
      <c r="A1206" s="34"/>
      <c r="AC1206" s="31"/>
      <c r="AD1206" s="31"/>
      <c r="AE1206" s="31"/>
    </row>
    <row r="1207" spans="1:31" x14ac:dyDescent="0.25">
      <c r="A1207" s="34"/>
      <c r="AC1207" s="31"/>
      <c r="AD1207" s="31"/>
      <c r="AE1207" s="31"/>
    </row>
    <row r="1208" spans="1:31" x14ac:dyDescent="0.25">
      <c r="A1208" s="34"/>
      <c r="AC1208" s="31"/>
      <c r="AD1208" s="31"/>
      <c r="AE1208" s="31"/>
    </row>
    <row r="1209" spans="1:31" x14ac:dyDescent="0.25">
      <c r="A1209" s="34"/>
      <c r="AC1209" s="31"/>
      <c r="AD1209" s="31"/>
      <c r="AE1209" s="31"/>
    </row>
    <row r="1210" spans="1:31" x14ac:dyDescent="0.25">
      <c r="A1210" s="34"/>
      <c r="AC1210" s="31"/>
      <c r="AD1210" s="31"/>
      <c r="AE1210" s="31"/>
    </row>
    <row r="1211" spans="1:31" x14ac:dyDescent="0.25">
      <c r="A1211" s="34"/>
      <c r="AC1211" s="31"/>
      <c r="AD1211" s="31"/>
      <c r="AE1211" s="31"/>
    </row>
    <row r="1212" spans="1:31" x14ac:dyDescent="0.25">
      <c r="A1212" s="34"/>
      <c r="AC1212" s="31"/>
      <c r="AD1212" s="31"/>
      <c r="AE1212" s="31"/>
    </row>
    <row r="1213" spans="1:31" x14ac:dyDescent="0.25">
      <c r="A1213" s="34"/>
      <c r="AC1213" s="31"/>
      <c r="AD1213" s="31"/>
      <c r="AE1213" s="31"/>
    </row>
    <row r="1214" spans="1:31" x14ac:dyDescent="0.25">
      <c r="A1214" s="34"/>
      <c r="AC1214" s="31"/>
      <c r="AD1214" s="31"/>
      <c r="AE1214" s="31"/>
    </row>
    <row r="1215" spans="1:31" x14ac:dyDescent="0.25">
      <c r="A1215" s="34"/>
      <c r="AC1215" s="31"/>
      <c r="AD1215" s="31"/>
      <c r="AE1215" s="31"/>
    </row>
    <row r="1216" spans="1:31" x14ac:dyDescent="0.25">
      <c r="A1216" s="34"/>
      <c r="AC1216" s="31"/>
      <c r="AD1216" s="31"/>
      <c r="AE1216" s="31"/>
    </row>
    <row r="1217" spans="1:31" x14ac:dyDescent="0.25">
      <c r="A1217" s="34"/>
      <c r="AC1217" s="31"/>
      <c r="AD1217" s="31"/>
      <c r="AE1217" s="31"/>
    </row>
    <row r="1218" spans="1:31" x14ac:dyDescent="0.25">
      <c r="A1218" s="34"/>
      <c r="AC1218" s="31"/>
      <c r="AD1218" s="31"/>
      <c r="AE1218" s="31"/>
    </row>
    <row r="1219" spans="1:31" x14ac:dyDescent="0.25">
      <c r="A1219" s="34"/>
      <c r="AC1219" s="31"/>
      <c r="AD1219" s="31"/>
      <c r="AE1219" s="31"/>
    </row>
    <row r="1220" spans="1:31" x14ac:dyDescent="0.25">
      <c r="A1220" s="34"/>
      <c r="AC1220" s="31"/>
      <c r="AD1220" s="31"/>
      <c r="AE1220" s="31"/>
    </row>
    <row r="1221" spans="1:31" x14ac:dyDescent="0.25">
      <c r="A1221" s="34"/>
      <c r="AC1221" s="31"/>
      <c r="AD1221" s="31"/>
      <c r="AE1221" s="31"/>
    </row>
    <row r="1222" spans="1:31" x14ac:dyDescent="0.25">
      <c r="A1222" s="34"/>
      <c r="AC1222" s="31"/>
      <c r="AD1222" s="31"/>
      <c r="AE1222" s="31"/>
    </row>
    <row r="1223" spans="1:31" x14ac:dyDescent="0.25">
      <c r="A1223" s="34"/>
      <c r="AC1223" s="31"/>
      <c r="AD1223" s="31"/>
      <c r="AE1223" s="31"/>
    </row>
    <row r="1224" spans="1:31" x14ac:dyDescent="0.25">
      <c r="A1224" s="34"/>
      <c r="AC1224" s="31"/>
      <c r="AD1224" s="31"/>
      <c r="AE1224" s="31"/>
    </row>
    <row r="1225" spans="1:31" x14ac:dyDescent="0.25">
      <c r="A1225" s="34"/>
      <c r="AC1225" s="31"/>
      <c r="AD1225" s="31"/>
      <c r="AE1225" s="31"/>
    </row>
    <row r="1226" spans="1:31" x14ac:dyDescent="0.25">
      <c r="A1226" s="34"/>
      <c r="AC1226" s="31"/>
      <c r="AD1226" s="31"/>
      <c r="AE1226" s="31"/>
    </row>
    <row r="1227" spans="1:31" x14ac:dyDescent="0.25">
      <c r="A1227" s="34"/>
      <c r="AC1227" s="31"/>
      <c r="AD1227" s="31"/>
      <c r="AE1227" s="31"/>
    </row>
    <row r="1228" spans="1:31" x14ac:dyDescent="0.25">
      <c r="A1228" s="34"/>
      <c r="AC1228" s="31"/>
      <c r="AD1228" s="31"/>
      <c r="AE1228" s="31"/>
    </row>
    <row r="1229" spans="1:31" x14ac:dyDescent="0.25">
      <c r="A1229" s="34"/>
      <c r="AC1229" s="31"/>
      <c r="AD1229" s="31"/>
      <c r="AE1229" s="31"/>
    </row>
    <row r="1230" spans="1:31" x14ac:dyDescent="0.25">
      <c r="A1230" s="34"/>
      <c r="AC1230" s="31"/>
      <c r="AD1230" s="31"/>
      <c r="AE1230" s="31"/>
    </row>
    <row r="1231" spans="1:31" x14ac:dyDescent="0.25">
      <c r="A1231" s="34"/>
      <c r="AC1231" s="31"/>
      <c r="AD1231" s="31"/>
      <c r="AE1231" s="31"/>
    </row>
    <row r="1232" spans="1:31" x14ac:dyDescent="0.25">
      <c r="A1232" s="34"/>
      <c r="AC1232" s="31"/>
      <c r="AD1232" s="31"/>
      <c r="AE1232" s="31"/>
    </row>
    <row r="1233" spans="1:31" x14ac:dyDescent="0.25">
      <c r="A1233" s="34"/>
      <c r="AC1233" s="31"/>
      <c r="AD1233" s="31"/>
      <c r="AE1233" s="31"/>
    </row>
    <row r="1234" spans="1:31" x14ac:dyDescent="0.25">
      <c r="A1234" s="34"/>
      <c r="AC1234" s="31"/>
      <c r="AD1234" s="31"/>
      <c r="AE1234" s="31"/>
    </row>
    <row r="1235" spans="1:31" x14ac:dyDescent="0.25">
      <c r="A1235" s="34"/>
      <c r="AC1235" s="31"/>
      <c r="AD1235" s="31"/>
      <c r="AE1235" s="31"/>
    </row>
    <row r="1236" spans="1:31" x14ac:dyDescent="0.25">
      <c r="A1236" s="34"/>
      <c r="AC1236" s="31"/>
      <c r="AD1236" s="31"/>
      <c r="AE1236" s="31"/>
    </row>
    <row r="1237" spans="1:31" x14ac:dyDescent="0.25">
      <c r="A1237" s="34"/>
      <c r="AC1237" s="31"/>
      <c r="AD1237" s="31"/>
      <c r="AE1237" s="31"/>
    </row>
    <row r="1238" spans="1:31" x14ac:dyDescent="0.25">
      <c r="A1238" s="34"/>
      <c r="AC1238" s="31"/>
      <c r="AD1238" s="31"/>
      <c r="AE1238" s="31"/>
    </row>
    <row r="1239" spans="1:31" x14ac:dyDescent="0.25">
      <c r="A1239" s="34"/>
      <c r="AC1239" s="31"/>
      <c r="AD1239" s="31"/>
      <c r="AE1239" s="31"/>
    </row>
    <row r="1240" spans="1:31" x14ac:dyDescent="0.25">
      <c r="A1240" s="34"/>
      <c r="AC1240" s="31"/>
      <c r="AD1240" s="31"/>
      <c r="AE1240" s="31"/>
    </row>
    <row r="1241" spans="1:31" x14ac:dyDescent="0.25">
      <c r="A1241" s="34"/>
      <c r="AC1241" s="31"/>
      <c r="AD1241" s="31"/>
      <c r="AE1241" s="31"/>
    </row>
    <row r="1242" spans="1:31" x14ac:dyDescent="0.25">
      <c r="A1242" s="34"/>
      <c r="AC1242" s="31"/>
      <c r="AD1242" s="31"/>
      <c r="AE1242" s="31"/>
    </row>
    <row r="1243" spans="1:31" x14ac:dyDescent="0.25">
      <c r="A1243" s="34"/>
      <c r="AC1243" s="31"/>
      <c r="AD1243" s="31"/>
      <c r="AE1243" s="31"/>
    </row>
    <row r="1244" spans="1:31" x14ac:dyDescent="0.25">
      <c r="A1244" s="34"/>
      <c r="AC1244" s="31"/>
      <c r="AD1244" s="31"/>
      <c r="AE1244" s="31"/>
    </row>
    <row r="1245" spans="1:31" x14ac:dyDescent="0.25">
      <c r="A1245" s="34"/>
      <c r="AC1245" s="31"/>
      <c r="AD1245" s="31"/>
      <c r="AE1245" s="31"/>
    </row>
    <row r="1246" spans="1:31" x14ac:dyDescent="0.25">
      <c r="A1246" s="34"/>
      <c r="AC1246" s="31"/>
      <c r="AD1246" s="31"/>
      <c r="AE1246" s="31"/>
    </row>
    <row r="1247" spans="1:31" x14ac:dyDescent="0.25">
      <c r="A1247" s="34"/>
      <c r="AC1247" s="31"/>
      <c r="AD1247" s="31"/>
      <c r="AE1247" s="31"/>
    </row>
    <row r="1248" spans="1:31" x14ac:dyDescent="0.25">
      <c r="A1248" s="34"/>
      <c r="AC1248" s="31"/>
      <c r="AD1248" s="31"/>
      <c r="AE1248" s="31"/>
    </row>
    <row r="1249" spans="1:31" x14ac:dyDescent="0.25">
      <c r="A1249" s="34"/>
      <c r="AC1249" s="31"/>
      <c r="AD1249" s="31"/>
      <c r="AE1249" s="31"/>
    </row>
    <row r="1250" spans="1:31" x14ac:dyDescent="0.25">
      <c r="A1250" s="34"/>
      <c r="AC1250" s="31"/>
      <c r="AD1250" s="31"/>
      <c r="AE1250" s="31"/>
    </row>
    <row r="1251" spans="1:31" x14ac:dyDescent="0.25">
      <c r="A1251" s="34"/>
      <c r="AC1251" s="31"/>
      <c r="AD1251" s="31"/>
      <c r="AE1251" s="31"/>
    </row>
    <row r="1252" spans="1:31" x14ac:dyDescent="0.25">
      <c r="A1252" s="34"/>
      <c r="AC1252" s="31"/>
      <c r="AD1252" s="31"/>
      <c r="AE1252" s="31"/>
    </row>
    <row r="1253" spans="1:31" x14ac:dyDescent="0.25">
      <c r="A1253" s="34"/>
      <c r="AC1253" s="31"/>
      <c r="AD1253" s="31"/>
      <c r="AE1253" s="31"/>
    </row>
    <row r="1254" spans="1:31" x14ac:dyDescent="0.25">
      <c r="A1254" s="34"/>
      <c r="AC1254" s="31"/>
      <c r="AD1254" s="31"/>
      <c r="AE1254" s="31"/>
    </row>
    <row r="1255" spans="1:31" x14ac:dyDescent="0.25">
      <c r="A1255" s="34"/>
      <c r="AC1255" s="31"/>
      <c r="AD1255" s="31"/>
      <c r="AE1255" s="31"/>
    </row>
    <row r="1256" spans="1:31" x14ac:dyDescent="0.25">
      <c r="A1256" s="34"/>
      <c r="AC1256" s="31"/>
      <c r="AD1256" s="31"/>
      <c r="AE1256" s="31"/>
    </row>
    <row r="1257" spans="1:31" x14ac:dyDescent="0.25">
      <c r="A1257" s="34"/>
      <c r="AC1257" s="31"/>
      <c r="AD1257" s="31"/>
      <c r="AE1257" s="31"/>
    </row>
    <row r="1258" spans="1:31" x14ac:dyDescent="0.25">
      <c r="A1258" s="34"/>
      <c r="AC1258" s="31"/>
      <c r="AD1258" s="31"/>
      <c r="AE1258" s="31"/>
    </row>
    <row r="1259" spans="1:31" x14ac:dyDescent="0.25">
      <c r="A1259" s="34"/>
      <c r="AC1259" s="31"/>
      <c r="AD1259" s="31"/>
      <c r="AE1259" s="31"/>
    </row>
    <row r="1260" spans="1:31" x14ac:dyDescent="0.25">
      <c r="A1260" s="34"/>
      <c r="AC1260" s="31"/>
      <c r="AD1260" s="31"/>
      <c r="AE1260" s="31"/>
    </row>
    <row r="1261" spans="1:31" x14ac:dyDescent="0.25">
      <c r="A1261" s="34"/>
      <c r="AC1261" s="31"/>
      <c r="AD1261" s="31"/>
      <c r="AE1261" s="31"/>
    </row>
    <row r="1262" spans="1:31" x14ac:dyDescent="0.25">
      <c r="A1262" s="34"/>
      <c r="AC1262" s="31"/>
      <c r="AD1262" s="31"/>
      <c r="AE1262" s="31"/>
    </row>
    <row r="1263" spans="1:31" x14ac:dyDescent="0.25">
      <c r="A1263" s="34"/>
      <c r="AC1263" s="31"/>
      <c r="AD1263" s="31"/>
      <c r="AE1263" s="31"/>
    </row>
    <row r="1264" spans="1:31" x14ac:dyDescent="0.25">
      <c r="A1264" s="34"/>
      <c r="AC1264" s="31"/>
      <c r="AD1264" s="31"/>
      <c r="AE1264" s="31"/>
    </row>
    <row r="1265" spans="1:31" x14ac:dyDescent="0.25">
      <c r="A1265" s="34"/>
      <c r="AC1265" s="31"/>
      <c r="AD1265" s="31"/>
      <c r="AE1265" s="31"/>
    </row>
    <row r="1266" spans="1:31" x14ac:dyDescent="0.25">
      <c r="A1266" s="34"/>
      <c r="AC1266" s="31"/>
      <c r="AD1266" s="31"/>
      <c r="AE1266" s="31"/>
    </row>
    <row r="1267" spans="1:31" x14ac:dyDescent="0.25">
      <c r="A1267" s="34"/>
      <c r="AC1267" s="31"/>
      <c r="AD1267" s="31"/>
      <c r="AE1267" s="31"/>
    </row>
    <row r="1268" spans="1:31" x14ac:dyDescent="0.25">
      <c r="A1268" s="34"/>
      <c r="AC1268" s="31"/>
      <c r="AD1268" s="31"/>
      <c r="AE1268" s="31"/>
    </row>
    <row r="1269" spans="1:31" x14ac:dyDescent="0.25">
      <c r="A1269" s="34"/>
      <c r="AC1269" s="31"/>
      <c r="AD1269" s="31"/>
      <c r="AE1269" s="31"/>
    </row>
    <row r="1270" spans="1:31" x14ac:dyDescent="0.25">
      <c r="A1270" s="34"/>
      <c r="AC1270" s="31"/>
      <c r="AD1270" s="31"/>
      <c r="AE1270" s="31"/>
    </row>
    <row r="1271" spans="1:31" x14ac:dyDescent="0.25">
      <c r="A1271" s="34"/>
      <c r="AC1271" s="31"/>
      <c r="AD1271" s="31"/>
      <c r="AE1271" s="31"/>
    </row>
    <row r="1272" spans="1:31" x14ac:dyDescent="0.25">
      <c r="A1272" s="34"/>
      <c r="AC1272" s="31"/>
      <c r="AD1272" s="31"/>
      <c r="AE1272" s="31"/>
    </row>
    <row r="1273" spans="1:31" x14ac:dyDescent="0.25">
      <c r="A1273" s="34"/>
      <c r="AC1273" s="31"/>
      <c r="AD1273" s="31"/>
      <c r="AE1273" s="31"/>
    </row>
    <row r="1274" spans="1:31" x14ac:dyDescent="0.25">
      <c r="A1274" s="34"/>
      <c r="AC1274" s="31"/>
      <c r="AD1274" s="31"/>
      <c r="AE1274" s="31"/>
    </row>
    <row r="1275" spans="1:31" x14ac:dyDescent="0.25">
      <c r="A1275" s="34"/>
      <c r="AC1275" s="31"/>
      <c r="AD1275" s="31"/>
      <c r="AE1275" s="31"/>
    </row>
    <row r="1276" spans="1:31" x14ac:dyDescent="0.25">
      <c r="A1276" s="34"/>
      <c r="AC1276" s="31"/>
      <c r="AD1276" s="31"/>
      <c r="AE1276" s="31"/>
    </row>
    <row r="1277" spans="1:31" x14ac:dyDescent="0.25">
      <c r="A1277" s="34"/>
      <c r="AC1277" s="31"/>
      <c r="AD1277" s="31"/>
      <c r="AE1277" s="31"/>
    </row>
    <row r="1278" spans="1:31" x14ac:dyDescent="0.25">
      <c r="A1278" s="34"/>
      <c r="AC1278" s="31"/>
      <c r="AD1278" s="31"/>
      <c r="AE1278" s="31"/>
    </row>
    <row r="1279" spans="1:31" x14ac:dyDescent="0.25">
      <c r="A1279" s="34"/>
      <c r="AC1279" s="31"/>
      <c r="AD1279" s="31"/>
      <c r="AE1279" s="31"/>
    </row>
    <row r="1280" spans="1:31" x14ac:dyDescent="0.25">
      <c r="A1280" s="34"/>
      <c r="AC1280" s="31"/>
      <c r="AD1280" s="31"/>
      <c r="AE1280" s="31"/>
    </row>
    <row r="1281" spans="1:31" x14ac:dyDescent="0.25">
      <c r="A1281" s="34"/>
      <c r="AC1281" s="31"/>
      <c r="AD1281" s="31"/>
      <c r="AE1281" s="31"/>
    </row>
    <row r="1282" spans="1:31" x14ac:dyDescent="0.25">
      <c r="A1282" s="34"/>
      <c r="AC1282" s="31"/>
      <c r="AD1282" s="31"/>
      <c r="AE1282" s="31"/>
    </row>
    <row r="1283" spans="1:31" x14ac:dyDescent="0.25">
      <c r="A1283" s="34"/>
      <c r="AC1283" s="31"/>
      <c r="AD1283" s="31"/>
      <c r="AE1283" s="31"/>
    </row>
    <row r="1284" spans="1:31" x14ac:dyDescent="0.25">
      <c r="A1284" s="34"/>
      <c r="AC1284" s="31"/>
      <c r="AD1284" s="31"/>
      <c r="AE1284" s="31"/>
    </row>
    <row r="1285" spans="1:31" x14ac:dyDescent="0.25">
      <c r="A1285" s="34"/>
      <c r="AC1285" s="31"/>
      <c r="AD1285" s="31"/>
      <c r="AE1285" s="31"/>
    </row>
    <row r="1286" spans="1:31" x14ac:dyDescent="0.25">
      <c r="A1286" s="34"/>
      <c r="AC1286" s="31"/>
      <c r="AD1286" s="31"/>
      <c r="AE1286" s="31"/>
    </row>
    <row r="1287" spans="1:31" x14ac:dyDescent="0.25">
      <c r="A1287" s="34"/>
      <c r="AC1287" s="31"/>
      <c r="AD1287" s="31"/>
      <c r="AE1287" s="31"/>
    </row>
    <row r="1288" spans="1:31" x14ac:dyDescent="0.25">
      <c r="A1288" s="34"/>
      <c r="AC1288" s="31"/>
      <c r="AD1288" s="31"/>
      <c r="AE1288" s="31"/>
    </row>
    <row r="1289" spans="1:31" x14ac:dyDescent="0.25">
      <c r="A1289" s="34"/>
      <c r="AC1289" s="31"/>
      <c r="AD1289" s="31"/>
      <c r="AE1289" s="31"/>
    </row>
    <row r="1290" spans="1:31" x14ac:dyDescent="0.25">
      <c r="A1290" s="34"/>
      <c r="AC1290" s="31"/>
      <c r="AD1290" s="31"/>
      <c r="AE1290" s="31"/>
    </row>
    <row r="1291" spans="1:31" x14ac:dyDescent="0.25">
      <c r="A1291" s="34"/>
      <c r="AC1291" s="31"/>
      <c r="AD1291" s="31"/>
      <c r="AE1291" s="31"/>
    </row>
    <row r="1292" spans="1:31" x14ac:dyDescent="0.25">
      <c r="A1292" s="34"/>
      <c r="AC1292" s="31"/>
      <c r="AD1292" s="31"/>
      <c r="AE1292" s="31"/>
    </row>
    <row r="1293" spans="1:31" x14ac:dyDescent="0.25">
      <c r="A1293" s="34"/>
      <c r="AC1293" s="31"/>
      <c r="AD1293" s="31"/>
      <c r="AE1293" s="31"/>
    </row>
    <row r="1294" spans="1:31" x14ac:dyDescent="0.25">
      <c r="A1294" s="34"/>
      <c r="AC1294" s="31"/>
      <c r="AD1294" s="31"/>
      <c r="AE1294" s="31"/>
    </row>
    <row r="1295" spans="1:31" x14ac:dyDescent="0.25">
      <c r="A1295" s="34"/>
      <c r="AC1295" s="31"/>
      <c r="AD1295" s="31"/>
      <c r="AE1295" s="31"/>
    </row>
    <row r="1296" spans="1:31" x14ac:dyDescent="0.25">
      <c r="A1296" s="34"/>
      <c r="AC1296" s="31"/>
      <c r="AD1296" s="31"/>
      <c r="AE1296" s="31"/>
    </row>
    <row r="1297" spans="1:31" x14ac:dyDescent="0.25">
      <c r="A1297" s="34"/>
      <c r="AC1297" s="31"/>
      <c r="AD1297" s="31"/>
      <c r="AE1297" s="31"/>
    </row>
    <row r="1298" spans="1:31" x14ac:dyDescent="0.25">
      <c r="A1298" s="34"/>
      <c r="AC1298" s="31"/>
      <c r="AD1298" s="31"/>
      <c r="AE1298" s="31"/>
    </row>
  </sheetData>
  <sortState ref="A9:AG65">
    <sortCondition ref="A9"/>
  </sortState>
  <pageMargins left="0.7" right="0.7" top="0.75" bottom="0.75" header="0.3" footer="0.3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409575</xdr:colOff>
                <xdr:row>2</xdr:row>
                <xdr:rowOff>104775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Eftir yfirferð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marian3159</dc:creator>
  <cp:lastModifiedBy>BjarniB2609</cp:lastModifiedBy>
  <cp:lastPrinted>2018-08-21T14:28:39Z</cp:lastPrinted>
  <dcterms:created xsi:type="dcterms:W3CDTF">2018-04-04T12:40:49Z</dcterms:created>
  <dcterms:modified xsi:type="dcterms:W3CDTF">2018-10-11T13:31:04Z</dcterms:modified>
</cp:coreProperties>
</file>