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halldorat4229/Documents/vefur/Borgarhönnun/"/>
    </mc:Choice>
  </mc:AlternateContent>
  <xr:revisionPtr revIDLastSave="0" documentId="8_{8DD4B6E7-39EF-504D-AE7B-E065CA873209}" xr6:coauthVersionLast="47" xr6:coauthVersionMax="47" xr10:uidLastSave="{00000000-0000-0000-0000-000000000000}"/>
  <bookViews>
    <workbookView xWindow="0" yWindow="600" windowWidth="28800" windowHeight="16280" xr2:uid="{00000000-000D-0000-FFFF-FFFF00000000}"/>
  </bookViews>
  <sheets>
    <sheet name="Matsblad" sheetId="1" r:id="rId1"/>
    <sheet name="Samantek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D3" i="2" s="1"/>
  <c r="B4" i="2"/>
  <c r="D4" i="2" s="1"/>
  <c r="B5" i="2"/>
  <c r="D5" i="2" s="1"/>
  <c r="B6" i="2"/>
  <c r="D6" i="2" s="1"/>
  <c r="B7" i="2"/>
  <c r="D7" i="2" s="1"/>
  <c r="B8" i="2"/>
  <c r="D8" i="2" s="1"/>
  <c r="B9" i="2"/>
  <c r="D9" i="2" s="1"/>
  <c r="B10" i="2"/>
  <c r="D10" i="2" s="1"/>
  <c r="B11" i="2"/>
  <c r="D11" i="2" s="1"/>
  <c r="B12" i="2"/>
  <c r="D12" i="2" s="1"/>
  <c r="B2" i="2"/>
  <c r="D2" i="2" s="1"/>
  <c r="E5" i="1" a="1"/>
  <c r="E5" i="1" s="1"/>
  <c r="E6" i="1" a="1"/>
  <c r="E6" i="1" s="1"/>
  <c r="E7" i="1" a="1"/>
  <c r="E7" i="1" s="1"/>
  <c r="E8" i="1" a="1"/>
  <c r="E8" i="1" s="1"/>
  <c r="E9" i="1" a="1"/>
  <c r="E9" i="1" s="1"/>
  <c r="E10" i="1" a="1"/>
  <c r="E10" i="1" s="1"/>
  <c r="E11" i="1" a="1"/>
  <c r="E11" i="1" s="1"/>
  <c r="E12" i="1" a="1"/>
  <c r="E12" i="1" s="1"/>
  <c r="E13" i="1" a="1"/>
  <c r="E13" i="1" s="1"/>
  <c r="E14" i="1" a="1"/>
  <c r="E14" i="1" s="1"/>
  <c r="E15" i="1" a="1"/>
  <c r="E15" i="1" s="1"/>
  <c r="E16" i="1" a="1"/>
  <c r="E16" i="1" s="1"/>
  <c r="E17" i="1" a="1"/>
  <c r="E17" i="1" s="1"/>
  <c r="E18" i="1" a="1"/>
  <c r="E18" i="1" s="1"/>
  <c r="E19" i="1" a="1"/>
  <c r="E19" i="1" s="1"/>
  <c r="E20" i="1" a="1"/>
  <c r="E20" i="1" s="1"/>
  <c r="E21" i="1" a="1"/>
  <c r="E21" i="1" s="1"/>
  <c r="E22" i="1" a="1"/>
  <c r="E22" i="1" s="1"/>
  <c r="E23" i="1" a="1"/>
  <c r="E23" i="1" s="1"/>
  <c r="E24" i="1" a="1"/>
  <c r="E24" i="1" s="1"/>
  <c r="E25" i="1" a="1"/>
  <c r="E25" i="1" s="1"/>
  <c r="E26" i="1" a="1"/>
  <c r="E26" i="1" s="1"/>
  <c r="E27" i="1" a="1"/>
  <c r="E27" i="1" s="1"/>
  <c r="E28" i="1" a="1"/>
  <c r="E28" i="1" s="1"/>
  <c r="E29" i="1" a="1"/>
  <c r="E29" i="1" s="1"/>
  <c r="E30" i="1" a="1"/>
  <c r="E30" i="1" s="1"/>
  <c r="E31" i="1" a="1"/>
  <c r="E31" i="1" s="1"/>
  <c r="E32" i="1" a="1"/>
  <c r="E32" i="1" s="1"/>
  <c r="E33" i="1" a="1"/>
  <c r="E33" i="1" s="1"/>
  <c r="E34" i="1" a="1"/>
  <c r="E34" i="1" s="1"/>
  <c r="E35" i="1" a="1"/>
  <c r="E35" i="1" s="1"/>
  <c r="E36" i="1" a="1"/>
  <c r="E36" i="1" s="1"/>
  <c r="E37" i="1" a="1"/>
  <c r="E37" i="1" s="1"/>
  <c r="E38" i="1" a="1"/>
  <c r="E38" i="1" s="1"/>
  <c r="E39" i="1" a="1"/>
  <c r="E39" i="1" s="1"/>
  <c r="E40" i="1" a="1"/>
  <c r="E40" i="1" s="1"/>
  <c r="E41" i="1" a="1"/>
  <c r="E41" i="1" s="1"/>
  <c r="E42" i="1" a="1"/>
  <c r="E42" i="1" s="1"/>
  <c r="E43" i="1" a="1"/>
  <c r="E43" i="1" s="1"/>
  <c r="E44" i="1" a="1"/>
  <c r="E44" i="1" s="1"/>
  <c r="E45" i="1" a="1"/>
  <c r="E45" i="1" s="1"/>
  <c r="E46" i="1" a="1"/>
  <c r="E46" i="1" s="1"/>
  <c r="E47" i="1" a="1"/>
  <c r="E47" i="1" s="1"/>
  <c r="E48" i="1" a="1"/>
  <c r="E48" i="1" s="1"/>
  <c r="E49" i="1" a="1"/>
  <c r="E49" i="1" s="1"/>
  <c r="E50" i="1" a="1"/>
  <c r="E50" i="1" s="1"/>
  <c r="E51" i="1" a="1"/>
  <c r="E51" i="1" s="1"/>
  <c r="E52" i="1" a="1"/>
  <c r="E52" i="1" s="1"/>
  <c r="E53" i="1" a="1"/>
  <c r="E53" i="1" s="1"/>
  <c r="E54" i="1" a="1"/>
  <c r="E54" i="1" s="1"/>
  <c r="E4" i="1" a="1"/>
  <c r="E4" i="1" s="1"/>
  <c r="E58" i="1" a="1"/>
  <c r="E58" i="1" s="1"/>
  <c r="E59" i="1" a="1"/>
  <c r="E59" i="1" s="1"/>
  <c r="E60" i="1" a="1"/>
  <c r="E60" i="1" s="1"/>
  <c r="E61" i="1" a="1"/>
  <c r="E61" i="1" s="1"/>
  <c r="E62" i="1" a="1"/>
  <c r="E62" i="1" s="1"/>
  <c r="E63" i="1" a="1"/>
  <c r="E63" i="1" s="1"/>
  <c r="E64" i="1" a="1"/>
  <c r="E64" i="1" s="1"/>
  <c r="E65" i="1" a="1"/>
  <c r="E65" i="1" s="1"/>
  <c r="E66" i="1" a="1"/>
  <c r="E66" i="1" s="1"/>
  <c r="E67" i="1" a="1"/>
  <c r="E67" i="1" s="1"/>
  <c r="E57" i="1" a="1"/>
  <c r="E57" i="1" s="1"/>
  <c r="B14" i="2"/>
  <c r="D14" i="2" s="1"/>
  <c r="C10" i="2" l="1"/>
  <c r="E10" i="2" s="1"/>
  <c r="F10" i="2" s="1"/>
  <c r="C11" i="2"/>
  <c r="E11" i="2" s="1"/>
  <c r="F11" i="2" s="1"/>
  <c r="C12" i="2"/>
  <c r="E12" i="2" s="1"/>
  <c r="F12" i="2" s="1"/>
  <c r="C9" i="2"/>
  <c r="E9" i="2" s="1"/>
  <c r="F9" i="2" s="1"/>
  <c r="C7" i="2"/>
  <c r="E7" i="2" s="1"/>
  <c r="F7" i="2" s="1"/>
  <c r="C8" i="2"/>
  <c r="E8" i="2" s="1"/>
  <c r="F8" i="2" s="1"/>
  <c r="C2" i="2"/>
  <c r="E2" i="2" s="1"/>
  <c r="F2" i="2" s="1"/>
  <c r="C3" i="2"/>
  <c r="E3" i="2" s="1"/>
  <c r="F3" i="2" s="1"/>
  <c r="C5" i="2"/>
  <c r="E5" i="2" s="1"/>
  <c r="F5" i="2" s="1"/>
  <c r="C4" i="2"/>
  <c r="E4" i="2" s="1"/>
  <c r="F4" i="2" s="1"/>
  <c r="C6" i="2"/>
  <c r="E6" i="2" s="1"/>
  <c r="F6" i="2" s="1"/>
  <c r="E55" i="1"/>
  <c r="C14" i="2" s="1"/>
  <c r="E14" i="2" s="1"/>
  <c r="F1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<sst xmlns="http://schemas.openxmlformats.org/spreadsheetml/2006/main" count="150" uniqueCount="92">
  <si>
    <t>Þema / Markmið</t>
  </si>
  <si>
    <t>Viðmið (mælikvarðar)</t>
  </si>
  <si>
    <t>Er aðgengi fyrir öll tryggt? (stígakerfi án hindrana)</t>
  </si>
  <si>
    <t>Eru almenningsrými með góða lýsingu, skjól og birta?</t>
  </si>
  <si>
    <t>Eru opin svæði í innan við 300 m fjarlægð frá hverri íbúð?</t>
  </si>
  <si>
    <t>Er vatn, gróður og landmótun sýnilegir þættir rýmisins?</t>
  </si>
  <si>
    <t>Eru leikvellir sem þjóna mismunandi aldri barna?</t>
  </si>
  <si>
    <t>Er lóðarhönnun heildstæð og byggð á þörfum íbúa?</t>
  </si>
  <si>
    <t>Er jarðvegsþykkt yfir bílakjallara ≥60–100 cm?</t>
  </si>
  <si>
    <t>Er leiksvæði fyrir yngstu notendurnar innan lóðar?</t>
  </si>
  <si>
    <t xml:space="preserve">Eru dvalarsvæði sem eru sólrík og skjólsæl innan lóðarinnar? </t>
  </si>
  <si>
    <t>Er ≥30% yfirborð lóðar gegndræpt?</t>
  </si>
  <si>
    <t>Bíður dvalarsvæði upp á fjölbreytta notkun?</t>
  </si>
  <si>
    <t xml:space="preserve">Er sýnileiki frá íbúðum að leiksvæði? </t>
  </si>
  <si>
    <t>Eru þakform í samhengi við nærliggjandi byggð?</t>
  </si>
  <si>
    <t xml:space="preserve">Eru þök hluti af blágrænum ofanvatnslausnum lóðar? </t>
  </si>
  <si>
    <t>Athugasemd / skýring</t>
  </si>
  <si>
    <t>Er nýting á flötum þökum skilgreind?</t>
  </si>
  <si>
    <t>Eru virk kantsvæði innan lóðar við allar jarðhæðir?</t>
  </si>
  <si>
    <t xml:space="preserve">Er hugað að því hvernig bygging mætir almenningsrými? </t>
  </si>
  <si>
    <t>Er aðgengi frá íbúðum af jarhæð og í gegnum kantsvæði?</t>
  </si>
  <si>
    <t>Er lágmarksbreidd kantsvæða 1 m eða meira?</t>
  </si>
  <si>
    <t xml:space="preserve">Eru jarðhæðir virkar að hluta? </t>
  </si>
  <si>
    <t>Snúa aðalinngangar út að götu eða opnu rými?</t>
  </si>
  <si>
    <t>Eru port inn í inngarða með tvöfaldri lofthæð?</t>
  </si>
  <si>
    <t xml:space="preserve">Eru hjóla og vagnageymslur á jarðhæð nálægt inngöngum? </t>
  </si>
  <si>
    <t>Er aðgengi að inngöngum án hindrana, sýnilegir og vel afmarkaðir?</t>
  </si>
  <si>
    <t>Eru jarðhæðir með hærri lofthæð?</t>
  </si>
  <si>
    <t>Eru gluggalausir veggir vel hannaðir og gefa til borgarrýmis?</t>
  </si>
  <si>
    <t>Eru svalir í 4 metra hæð eða ofar?</t>
  </si>
  <si>
    <t xml:space="preserve">Er búið að kanna hvort horn á byggingu sé áhugaverður inngangur? </t>
  </si>
  <si>
    <t xml:space="preserve">Eru hæðir bygginga í samræmi við fjarlægð á milli þeirra? </t>
  </si>
  <si>
    <t>Eru viðmið Reykjavíkurborgar höfð til hliðsjónar varðandi birtu?</t>
  </si>
  <si>
    <t>Hefur verið unnin greining á landsvæðinu?</t>
  </si>
  <si>
    <t>Eru götur í viðunandi halla (&lt;5%)?</t>
  </si>
  <si>
    <t>Er 3-30-300 reglan uppfyllt?</t>
  </si>
  <si>
    <t>Eru blágrænar lausnir tryggðar í skipulagi og nægt rými fyrir þær?</t>
  </si>
  <si>
    <t xml:space="preserve">Er búið að greina hvar náttúrulegir viðtakar eru fyrir ofanvatn? </t>
  </si>
  <si>
    <t>Er allt ofanvatn leyst innan lóða?</t>
  </si>
  <si>
    <t xml:space="preserve">Er nægt rými fyrir gróður innan lóðarinnar? </t>
  </si>
  <si>
    <t xml:space="preserve">Endurspeglar gróðurval árstíðir? </t>
  </si>
  <si>
    <t>Er hugað að verndun trjágróðurs? (3 tré í stað 1)</t>
  </si>
  <si>
    <t xml:space="preserve">Eru veggir eða kantsvæði nýtt fyrir gróður? </t>
  </si>
  <si>
    <t>Eru sjónlínur og kennileiti greind og skilgreind í skipulagi?</t>
  </si>
  <si>
    <t xml:space="preserve">Er búið að staðsetja sorplausnir innan lóða og með tilliti til landhalla? </t>
  </si>
  <si>
    <t xml:space="preserve">Eru götur og stígar tengd á skilvirkan hátt? </t>
  </si>
  <si>
    <t>Er hlutfall ferða með vistvænum ferðamátum ≥60% mögulegt?</t>
  </si>
  <si>
    <t>Eru gatnarými með forgang fyrir gangandi og hjólandi?</t>
  </si>
  <si>
    <t>Er samfellt net gang- og hjólastíga að þjónustu og stoppistöðvum?</t>
  </si>
  <si>
    <t>Eru gögnu og hjólaleiðir vel upplýstar og aðgerðir til að bæta skjól?</t>
  </si>
  <si>
    <t>Eru hjólastæði og hjólagrindur við innganga bygginga?</t>
  </si>
  <si>
    <t>Byggt umhverfi</t>
  </si>
  <si>
    <t xml:space="preserve">Er búið að skilgreina hámarksútskot svala á skipulagi? </t>
  </si>
  <si>
    <t xml:space="preserve">Gátlisti Borgarhönnunarstefnu Reykjavíkur </t>
  </si>
  <si>
    <t>Er gegndræpi nægilegt innan lóðar?  (30%)</t>
  </si>
  <si>
    <t>Hefur verið unnin greining á nálægu borgarumhverfi?</t>
  </si>
  <si>
    <t xml:space="preserve">Er þéttleiki og hæðir í samræmi við nálæga byggð? </t>
  </si>
  <si>
    <t>Er unnið með mannleg hlutföll og fjölbreytt form?</t>
  </si>
  <si>
    <t>Eru íbúðir með birtu á tvær hliðar?</t>
  </si>
  <si>
    <t>Byggingarkjarnar tryggja dagsbirtu í íverurýmum?</t>
  </si>
  <si>
    <t>Er næg náttúruleg birta á útisvæði og göturými?</t>
  </si>
  <si>
    <t xml:space="preserve">Eru flöt þök nýtt sem dvalarsvæði fyrir íbúa? </t>
  </si>
  <si>
    <t>Mat 
(0–4)</t>
  </si>
  <si>
    <t xml:space="preserve"> Byggt með landslaginu</t>
  </si>
  <si>
    <t xml:space="preserve"> Alltumlykjandi gróður</t>
  </si>
  <si>
    <t xml:space="preserve"> Birta og skjól</t>
  </si>
  <si>
    <t xml:space="preserve"> Framhliðar og horn</t>
  </si>
  <si>
    <t xml:space="preserve"> Inngangar</t>
  </si>
  <si>
    <t xml:space="preserve"> Kantsvæði</t>
  </si>
  <si>
    <t xml:space="preserve"> Þakform</t>
  </si>
  <si>
    <t xml:space="preserve"> Dvalarsvæði lóða</t>
  </si>
  <si>
    <t xml:space="preserve"> Borgarrými</t>
  </si>
  <si>
    <t xml:space="preserve"> Samgöngur</t>
  </si>
  <si>
    <t xml:space="preserve"> Almenningsrými</t>
  </si>
  <si>
    <t>Samtals 
stig</t>
  </si>
  <si>
    <t>Hlutfall 
uppfyllingar</t>
  </si>
  <si>
    <t>Fjöldi 
viðmiða</t>
  </si>
  <si>
    <t>Möguleg 
stig</t>
  </si>
  <si>
    <t>Loka
einkunn</t>
  </si>
  <si>
    <t xml:space="preserve"> Náttúruleg hringrás vatns</t>
  </si>
  <si>
    <t xml:space="preserve"> Byggingarmassar í samhengi</t>
  </si>
  <si>
    <t xml:space="preserve"> Fjölbreytt form, rými og upplifun</t>
  </si>
  <si>
    <t xml:space="preserve"> Heild</t>
  </si>
  <si>
    <t xml:space="preserve"> 
 Þema</t>
  </si>
  <si>
    <t xml:space="preserve"> Stig 
 (reiknað)</t>
  </si>
  <si>
    <t xml:space="preserve"> Byggingarmassar  í samhengi
</t>
  </si>
  <si>
    <t xml:space="preserve"> Fjölbreytt form, rými og upplifun
</t>
  </si>
  <si>
    <t xml:space="preserve">Er búið að vinna vindgreiningu fyrir svæðið og útfæra byggingar samkvæmt henni? 
</t>
  </si>
  <si>
    <t xml:space="preserve">Eru framhliðar í virku samtali við borgarrýmið, með uppbroti og í mannlegum skala?
</t>
  </si>
  <si>
    <t xml:space="preserve">Eru kantsvæði skilgreind á skipulagi miðað við hlutverk þeirra? (breidd) 
</t>
  </si>
  <si>
    <t xml:space="preserve">Eru sérafnotareitir opnir eða opnanlegir í átt að sameiginlegum rýmum?
</t>
  </si>
  <si>
    <t xml:space="preserve">Er almenningsrýmið fyrir fjölbreytta notkun: leikur, hvíld, samvera, viðburðir?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</si>
</sst>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FB8"/>
        <bgColor indexed="64"/>
      </patternFill>
    </fill>
    <fill>
      <patternFill patternType="solid">
        <fgColor rgb="FFFFE69B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5D7"/>
        <bgColor indexed="64"/>
      </patternFill>
    </fill>
    <fill>
      <patternFill patternType="solid">
        <fgColor rgb="FFDBE4FE"/>
        <bgColor indexed="64"/>
      </patternFill>
    </fill>
    <fill>
      <patternFill patternType="solid">
        <fgColor rgb="FFEDF1FF"/>
        <bgColor indexed="64"/>
      </patternFill>
    </fill>
    <fill>
      <patternFill patternType="solid">
        <fgColor rgb="FFFFD1E1"/>
        <bgColor indexed="64"/>
      </patternFill>
    </fill>
    <fill>
      <patternFill patternType="solid">
        <fgColor rgb="FFFFE8F0"/>
        <bgColor indexed="64"/>
      </patternFill>
    </fill>
    <fill>
      <patternFill patternType="solid">
        <fgColor rgb="FFF98E79"/>
        <bgColor indexed="64"/>
      </patternFill>
    </fill>
    <fill>
      <patternFill patternType="solid">
        <fgColor rgb="FFFCC7BC"/>
        <bgColor indexed="64"/>
      </patternFill>
    </fill>
    <fill>
      <patternFill patternType="solid">
        <fgColor rgb="FFFDE3DD"/>
        <bgColor indexed="64"/>
      </patternFill>
    </fill>
    <fill>
      <patternFill patternType="solid">
        <fgColor rgb="FFFFBBD3"/>
        <bgColor indexed="64"/>
      </patternFill>
    </fill>
    <fill>
      <patternFill patternType="solid">
        <fgColor rgb="FFAECEF5"/>
        <bgColor indexed="64"/>
      </patternFill>
    </fill>
    <fill>
      <patternFill patternType="solid">
        <fgColor rgb="FFC1EFD2"/>
        <bgColor indexed="64"/>
      </patternFill>
    </fill>
    <fill>
      <patternFill patternType="solid">
        <fgColor rgb="FFE0F7E8"/>
        <bgColor indexed="64"/>
      </patternFill>
    </fill>
    <fill>
      <patternFill patternType="solid">
        <fgColor rgb="FFD7E7FA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 indent="1"/>
    </xf>
    <xf numFmtId="0" fontId="0" fillId="2" borderId="0" xfId="0" applyFill="1" applyAlignment="1">
      <alignment horizontal="left" inden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 indent="1"/>
    </xf>
    <xf numFmtId="9" fontId="3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3" fillId="16" borderId="0" xfId="0" applyFont="1" applyFill="1" applyAlignment="1">
      <alignment vertical="center"/>
    </xf>
    <xf numFmtId="0" fontId="3" fillId="17" borderId="0" xfId="0" applyFont="1" applyFill="1" applyAlignment="1">
      <alignment vertical="center"/>
    </xf>
    <xf numFmtId="0" fontId="3" fillId="18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5" fillId="9" borderId="0" xfId="0" applyFont="1" applyFill="1" applyAlignment="1">
      <alignment horizontal="right" vertical="center" wrapText="1" indent="1"/>
    </xf>
    <xf numFmtId="9" fontId="3" fillId="19" borderId="0" xfId="0" applyNumberFormat="1" applyFont="1" applyFill="1" applyAlignment="1">
      <alignment horizontal="right" vertical="center" indent="1"/>
    </xf>
    <xf numFmtId="0" fontId="5" fillId="9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14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8" fillId="9" borderId="1" xfId="0" applyFont="1" applyFill="1" applyBorder="1" applyAlignment="1" applyProtection="1">
      <alignment horizontal="left" vertical="center" indent="1"/>
      <protection locked="0"/>
    </xf>
    <xf numFmtId="0" fontId="8" fillId="9" borderId="1" xfId="0" applyFont="1" applyFill="1" applyBorder="1" applyAlignment="1">
      <alignment horizontal="left" vertical="center" inden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center" wrapText="1" indent="1"/>
    </xf>
    <xf numFmtId="0" fontId="8" fillId="9" borderId="1" xfId="0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indent="1"/>
    </xf>
    <xf numFmtId="0" fontId="7" fillId="17" borderId="1" xfId="0" applyFont="1" applyFill="1" applyBorder="1" applyAlignment="1">
      <alignment horizontal="left" vertical="center"/>
    </xf>
    <xf numFmtId="0" fontId="7" fillId="14" borderId="1" xfId="0" applyFont="1" applyFill="1" applyBorder="1" applyAlignment="1">
      <alignment horizontal="left" vertical="center"/>
    </xf>
    <xf numFmtId="0" fontId="7" fillId="9" borderId="1" xfId="0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indent="1"/>
    </xf>
    <xf numFmtId="0" fontId="7" fillId="13" borderId="1" xfId="0" applyFont="1" applyFill="1" applyBorder="1" applyAlignment="1">
      <alignment horizontal="left" vertical="center"/>
    </xf>
    <xf numFmtId="0" fontId="7" fillId="13" borderId="1" xfId="0" applyFont="1" applyFill="1" applyBorder="1" applyAlignment="1">
      <alignment horizontal="left" vertical="center" indent="1"/>
    </xf>
    <xf numFmtId="0" fontId="7" fillId="1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indent="1"/>
    </xf>
    <xf numFmtId="0" fontId="9" fillId="11" borderId="1" xfId="0" applyFont="1" applyFill="1" applyBorder="1" applyAlignment="1">
      <alignment horizontal="left" vertical="center"/>
    </xf>
    <xf numFmtId="0" fontId="10" fillId="11" borderId="1" xfId="0" applyFont="1" applyFill="1" applyBorder="1" applyAlignment="1">
      <alignment horizontal="left" vertical="center" indent="1"/>
    </xf>
    <xf numFmtId="0" fontId="11" fillId="3" borderId="1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left" vertical="center" indent="1"/>
    </xf>
    <xf numFmtId="0" fontId="4" fillId="15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D1E1"/>
      <color rgb="FFFFE8F0"/>
      <color rgb="FFEDF1FF"/>
      <color rgb="FFDBE4FE"/>
      <color rgb="FFFDE3DD"/>
      <color rgb="FFFFBBD3"/>
      <color rgb="FFFFF5D7"/>
      <color rgb="FFFFEFBD"/>
      <color rgb="FFFFE69B"/>
      <color rgb="FFD7E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824187</xdr:colOff>
      <xdr:row>0</xdr:row>
      <xdr:rowOff>129593</xdr:rowOff>
    </xdr:from>
    <xdr:to>
      <xdr:col>4</xdr:col>
      <xdr:colOff>1150256</xdr:colOff>
      <xdr:row>0</xdr:row>
      <xdr:rowOff>635001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2C5F8F-347E-E0C0-E230-BF90E9299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13187" y="129593"/>
          <a:ext cx="326069" cy="505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showGridLines="0" tabSelected="1" zoomScaleNormal="100" zoomScalePageLayoutView="140" workbookViewId="0">
      <selection activeCell="H1" sqref="A1:H1048576"/>
    </sheetView>
  </sheetViews>
  <sheetFormatPr baseColWidth="10" defaultColWidth="8.83203125" defaultRowHeight="16" x14ac:dyDescent="0.2"/>
  <cols>
    <col min="1" max="1" width="56.1640625" style="39" customWidth="1"/>
    <col min="2" max="2" width="88.6640625" style="39" customWidth="1"/>
    <col min="3" max="5" width="23.5" style="39" customWidth="1"/>
    <col min="6" max="16384" width="8.83203125" style="1"/>
  </cols>
  <sheetData>
    <row r="1" spans="1:6" ht="60" customHeight="1" x14ac:dyDescent="0.2">
      <c r="A1" s="42" t="s">
        <v>53</v>
      </c>
      <c r="B1" s="43"/>
      <c r="C1" s="43"/>
      <c r="D1" s="43"/>
      <c r="E1" s="43"/>
      <c r="F1" s="2"/>
    </row>
    <row r="2" spans="1:6" s="35" customFormat="1" ht="47" customHeight="1" x14ac:dyDescent="0.2">
      <c r="A2" s="22" t="s">
        <v>0</v>
      </c>
      <c r="B2" s="23" t="s">
        <v>1</v>
      </c>
      <c r="C2" s="24" t="s">
        <v>62</v>
      </c>
      <c r="D2" s="25" t="s">
        <v>16</v>
      </c>
      <c r="E2" s="26" t="s">
        <v>84</v>
      </c>
    </row>
    <row r="3" spans="1:6" ht="30" customHeight="1" x14ac:dyDescent="0.2">
      <c r="A3" s="44" t="s">
        <v>51</v>
      </c>
      <c r="B3" s="44"/>
      <c r="C3" s="44"/>
      <c r="D3" s="44"/>
      <c r="E3" s="44"/>
    </row>
    <row r="4" spans="1:6" ht="21" customHeight="1" x14ac:dyDescent="0.2">
      <c r="A4" s="27" t="s">
        <v>63</v>
      </c>
      <c r="B4" s="28" t="s">
        <v>34</v>
      </c>
      <c r="C4" s="28"/>
      <c r="D4" s="28"/>
      <c r="E4" s="28" cm="1">
        <f t="array" ref="E4">_xlfn.SWITCH(C4,"0 = Á ekki við","0","0 = Ekki uppfyllt",0,"2 = Uppfyllt að hluta",2,"3 = Uppfyllt að mestu",3,"4 = Uppfyllt að fullu",4,0)</f>
        <v>0</v>
      </c>
    </row>
    <row r="5" spans="1:6" ht="21" customHeight="1" x14ac:dyDescent="0.2">
      <c r="A5" s="27" t="s">
        <v>63</v>
      </c>
      <c r="B5" s="28" t="s">
        <v>33</v>
      </c>
      <c r="C5" s="28"/>
      <c r="D5" s="28"/>
      <c r="E5" s="28" cm="1">
        <f t="array" ref="E5">_xlfn.SWITCH(C5,"0 = Á ekki við","0","0 = Ekki uppfyllt",0,"2 = Uppfyllt að hluta",2,"3 = Uppfyllt að mestu",3,"4 = Uppfyllt að fullu",4,0)</f>
        <v>0</v>
      </c>
    </row>
    <row r="6" spans="1:6" ht="21" customHeight="1" x14ac:dyDescent="0.2">
      <c r="A6" s="27" t="s">
        <v>63</v>
      </c>
      <c r="B6" s="28" t="s">
        <v>43</v>
      </c>
      <c r="C6" s="28"/>
      <c r="D6" s="28"/>
      <c r="E6" s="28" cm="1">
        <f t="array" ref="E6">_xlfn.SWITCH(C6,"0 = Á ekki við","0","0 = Ekki uppfyllt",0,"2 = Uppfyllt að hluta",2,"3 = Uppfyllt að mestu",3,"4 = Uppfyllt að fullu",4,0)</f>
        <v>0</v>
      </c>
    </row>
    <row r="7" spans="1:6" ht="21" customHeight="1" x14ac:dyDescent="0.2">
      <c r="A7" s="27" t="s">
        <v>63</v>
      </c>
      <c r="B7" s="28" t="s">
        <v>44</v>
      </c>
      <c r="C7" s="28"/>
      <c r="D7" s="28"/>
      <c r="E7" s="28" cm="1">
        <f t="array" ref="E7">_xlfn.SWITCH(C7,"0 = Á ekki við","0","0 = Ekki uppfyllt",0,"2 = Uppfyllt að hluta",2,"3 = Uppfyllt að mestu",3,"4 = Uppfyllt að fullu",4,0)</f>
        <v>0</v>
      </c>
    </row>
    <row r="8" spans="1:6" ht="21" customHeight="1" x14ac:dyDescent="0.2">
      <c r="A8" s="27" t="s">
        <v>63</v>
      </c>
      <c r="B8" s="28" t="s">
        <v>45</v>
      </c>
      <c r="C8" s="28"/>
      <c r="D8" s="28"/>
      <c r="E8" s="28" cm="1">
        <f t="array" ref="E8">_xlfn.SWITCH(C8,"0 = Á ekki við","0","0 = Ekki uppfyllt",0,"2 = Uppfyllt að hluta",2,"3 = Uppfyllt að mestu",3,"4 = Uppfyllt að fullu",4,0)</f>
        <v>0</v>
      </c>
    </row>
    <row r="9" spans="1:6" ht="21" customHeight="1" x14ac:dyDescent="0.2">
      <c r="A9" s="29" t="s">
        <v>64</v>
      </c>
      <c r="B9" s="28" t="s">
        <v>35</v>
      </c>
      <c r="C9" s="28"/>
      <c r="D9" s="28"/>
      <c r="E9" s="28" cm="1">
        <f t="array" ref="E9">_xlfn.SWITCH(C9,"0 = Á ekki við","0","0 = Ekki uppfyllt",0,"2 = Uppfyllt að hluta",2,"3 = Uppfyllt að mestu",3,"4 = Uppfyllt að fullu",4,0)</f>
        <v>0</v>
      </c>
    </row>
    <row r="10" spans="1:6" ht="21" customHeight="1" x14ac:dyDescent="0.2">
      <c r="A10" s="29" t="s">
        <v>64</v>
      </c>
      <c r="B10" s="28" t="s">
        <v>39</v>
      </c>
      <c r="C10" s="28"/>
      <c r="D10" s="28"/>
      <c r="E10" s="28" cm="1">
        <f t="array" ref="E10">_xlfn.SWITCH(C10,"0 = Á ekki við","0","0 = Ekki uppfyllt",0,"2 = Uppfyllt að hluta",2,"3 = Uppfyllt að mestu",3,"4 = Uppfyllt að fullu",4,0)</f>
        <v>0</v>
      </c>
    </row>
    <row r="11" spans="1:6" ht="21" customHeight="1" x14ac:dyDescent="0.2">
      <c r="A11" s="29" t="s">
        <v>64</v>
      </c>
      <c r="B11" s="28" t="s">
        <v>41</v>
      </c>
      <c r="C11" s="28"/>
      <c r="D11" s="28"/>
      <c r="E11" s="28" cm="1">
        <f t="array" ref="E11">_xlfn.SWITCH(C11,"0 = Á ekki við","0","0 = Ekki uppfyllt",0,"2 = Uppfyllt að hluta",2,"3 = Uppfyllt að mestu",3,"4 = Uppfyllt að fullu",4,0)</f>
        <v>0</v>
      </c>
    </row>
    <row r="12" spans="1:6" ht="21" customHeight="1" x14ac:dyDescent="0.2">
      <c r="A12" s="29" t="s">
        <v>64</v>
      </c>
      <c r="B12" s="28" t="s">
        <v>42</v>
      </c>
      <c r="C12" s="28"/>
      <c r="D12" s="28"/>
      <c r="E12" s="28" cm="1">
        <f t="array" ref="E12">_xlfn.SWITCH(C12,"0 = Á ekki við","0","0 = Ekki uppfyllt",0,"2 = Uppfyllt að hluta",2,"3 = Uppfyllt að mestu",3,"4 = Uppfyllt að fullu",4,0)</f>
        <v>0</v>
      </c>
    </row>
    <row r="13" spans="1:6" ht="21" customHeight="1" x14ac:dyDescent="0.2">
      <c r="A13" s="29" t="s">
        <v>64</v>
      </c>
      <c r="B13" s="28" t="s">
        <v>40</v>
      </c>
      <c r="C13" s="28"/>
      <c r="D13" s="28"/>
      <c r="E13" s="28" cm="1">
        <f t="array" ref="E13">_xlfn.SWITCH(C13,"0 = Á ekki við","0","0 = Ekki uppfyllt",0,"2 = Uppfyllt að hluta",2,"3 = Uppfyllt að mestu",3,"4 = Uppfyllt að fullu",4,0)</f>
        <v>0</v>
      </c>
    </row>
    <row r="14" spans="1:6" ht="21" customHeight="1" x14ac:dyDescent="0.2">
      <c r="A14" s="29" t="s">
        <v>79</v>
      </c>
      <c r="B14" s="28" t="s">
        <v>36</v>
      </c>
      <c r="C14" s="28"/>
      <c r="D14" s="28"/>
      <c r="E14" s="28" cm="1">
        <f t="array" ref="E14">_xlfn.SWITCH(C14,"0 = Á ekki við","0","0 = Ekki uppfyllt",0,"2 = Uppfyllt að hluta",2,"3 = Uppfyllt að mestu",3,"4 = Uppfyllt að fullu",4,0)</f>
        <v>0</v>
      </c>
    </row>
    <row r="15" spans="1:6" ht="21" customHeight="1" x14ac:dyDescent="0.2">
      <c r="A15" s="29" t="s">
        <v>79</v>
      </c>
      <c r="B15" s="28" t="s">
        <v>38</v>
      </c>
      <c r="C15" s="28"/>
      <c r="D15" s="28"/>
      <c r="E15" s="28" cm="1">
        <f t="array" ref="E15">_xlfn.SWITCH(C15,"0 = Á ekki við","0","0 = Ekki uppfyllt",0,"2 = Uppfyllt að hluta",2,"3 = Uppfyllt að mestu",3,"4 = Uppfyllt að fullu",4,0)</f>
        <v>0</v>
      </c>
    </row>
    <row r="16" spans="1:6" ht="21" customHeight="1" x14ac:dyDescent="0.2">
      <c r="A16" s="29" t="s">
        <v>79</v>
      </c>
      <c r="B16" s="28" t="s">
        <v>37</v>
      </c>
      <c r="C16" s="28"/>
      <c r="D16" s="28"/>
      <c r="E16" s="28" cm="1">
        <f t="array" ref="E16">_xlfn.SWITCH(C16,"0 = Á ekki við","0","0 = Ekki uppfyllt",0,"2 = Uppfyllt að hluta",2,"3 = Uppfyllt að mestu",3,"4 = Uppfyllt að fullu",4,0)</f>
        <v>0</v>
      </c>
    </row>
    <row r="17" spans="1:5" ht="21" customHeight="1" x14ac:dyDescent="0.2">
      <c r="A17" s="29" t="s">
        <v>79</v>
      </c>
      <c r="B17" s="28" t="s">
        <v>54</v>
      </c>
      <c r="C17" s="28"/>
      <c r="D17" s="28"/>
      <c r="E17" s="28" cm="1">
        <f t="array" ref="E17">_xlfn.SWITCH(C17,"0 = Á ekki við","0","0 = Ekki uppfyllt",0,"2 = Uppfyllt að hluta",2,"3 = Uppfyllt að mestu",3,"4 = Uppfyllt að fullu",4,0)</f>
        <v>0</v>
      </c>
    </row>
    <row r="18" spans="1:5" ht="21" customHeight="1" x14ac:dyDescent="0.2">
      <c r="A18" s="29" t="s">
        <v>85</v>
      </c>
      <c r="B18" s="28" t="s">
        <v>55</v>
      </c>
      <c r="C18" s="28"/>
      <c r="D18" s="28"/>
      <c r="E18" s="28" cm="1">
        <f t="array" ref="E18">_xlfn.SWITCH(C18,"0 = Á ekki við","0","0 = Ekki uppfyllt",0,"2 = Uppfyllt að hluta",2,"3 = Uppfyllt að mestu",3,"4 = Uppfyllt að fullu",4,0)</f>
        <v>0</v>
      </c>
    </row>
    <row r="19" spans="1:5" ht="21" customHeight="1" x14ac:dyDescent="0.2">
      <c r="A19" s="29" t="s">
        <v>85</v>
      </c>
      <c r="B19" s="28" t="s">
        <v>56</v>
      </c>
      <c r="C19" s="28"/>
      <c r="D19" s="28"/>
      <c r="E19" s="28" cm="1">
        <f t="array" ref="E19">_xlfn.SWITCH(C19,"0 = Á ekki við","0","0 = Ekki uppfyllt",0,"2 = Uppfyllt að hluta",2,"3 = Uppfyllt að mestu",3,"4 = Uppfyllt að fullu",4,0)</f>
        <v>0</v>
      </c>
    </row>
    <row r="20" spans="1:5" ht="21" customHeight="1" x14ac:dyDescent="0.2">
      <c r="A20" s="29" t="s">
        <v>85</v>
      </c>
      <c r="B20" s="28" t="s">
        <v>57</v>
      </c>
      <c r="C20" s="28"/>
      <c r="D20" s="28"/>
      <c r="E20" s="28" cm="1">
        <f t="array" ref="E20">_xlfn.SWITCH(C20,"0 = Á ekki við","0","0 = Ekki uppfyllt",0,"2 = Uppfyllt að hluta",2,"3 = Uppfyllt að mestu",3,"4 = Uppfyllt að fullu",4,0)</f>
        <v>0</v>
      </c>
    </row>
    <row r="21" spans="1:5" ht="21" customHeight="1" x14ac:dyDescent="0.2">
      <c r="A21" s="29" t="s">
        <v>85</v>
      </c>
      <c r="B21" s="28" t="s">
        <v>60</v>
      </c>
      <c r="C21" s="28"/>
      <c r="D21" s="28"/>
      <c r="E21" s="28" cm="1">
        <f t="array" ref="E21">_xlfn.SWITCH(C21,"0 = Á ekki við","0","0 = Ekki uppfyllt",0,"2 = Uppfyllt að hluta",2,"3 = Uppfyllt að mestu",3,"4 = Uppfyllt að fullu",4,0)</f>
        <v>0</v>
      </c>
    </row>
    <row r="22" spans="1:5" ht="21" customHeight="1" x14ac:dyDescent="0.2">
      <c r="A22" s="29" t="s">
        <v>86</v>
      </c>
      <c r="B22" s="28" t="s">
        <v>58</v>
      </c>
      <c r="C22" s="28"/>
      <c r="D22" s="28"/>
      <c r="E22" s="28" cm="1">
        <f t="array" ref="E22">_xlfn.SWITCH(C22,"0 = Á ekki við","0","0 = Ekki uppfyllt",0,"2 = Uppfyllt að hluta",2,"3 = Uppfyllt að mestu",3,"4 = Uppfyllt að fullu",4,0)</f>
        <v>0</v>
      </c>
    </row>
    <row r="23" spans="1:5" ht="21" customHeight="1" x14ac:dyDescent="0.2">
      <c r="A23" s="29" t="s">
        <v>86</v>
      </c>
      <c r="B23" s="28" t="s">
        <v>59</v>
      </c>
      <c r="C23" s="28"/>
      <c r="D23" s="28"/>
      <c r="E23" s="28" cm="1">
        <f t="array" ref="E23">_xlfn.SWITCH(C23,"0 = Á ekki við","0","0 = Ekki uppfyllt",0,"2 = Uppfyllt að hluta",2,"3 = Uppfyllt að mestu",3,"4 = Uppfyllt að fullu",4,0)</f>
        <v>0</v>
      </c>
    </row>
    <row r="24" spans="1:5" ht="21" customHeight="1" x14ac:dyDescent="0.2">
      <c r="A24" s="29" t="s">
        <v>86</v>
      </c>
      <c r="B24" s="28" t="s">
        <v>32</v>
      </c>
      <c r="C24" s="28"/>
      <c r="D24" s="28"/>
      <c r="E24" s="28" cm="1">
        <f t="array" ref="E24">_xlfn.SWITCH(C24,"0 = Á ekki við","0","0 = Ekki uppfyllt",0,"2 = Uppfyllt að hluta",2,"3 = Uppfyllt að mestu",3,"4 = Uppfyllt að fullu",4,0)</f>
        <v>0</v>
      </c>
    </row>
    <row r="25" spans="1:5" ht="21" customHeight="1" x14ac:dyDescent="0.2">
      <c r="A25" s="29" t="s">
        <v>86</v>
      </c>
      <c r="B25" s="28" t="s">
        <v>87</v>
      </c>
      <c r="C25" s="28"/>
      <c r="D25" s="28"/>
      <c r="E25" s="28" cm="1">
        <f t="array" ref="E25">_xlfn.SWITCH(C25,"0 = Á ekki við","0","0 = Ekki uppfyllt",0,"2 = Uppfyllt að hluta",2,"3 = Uppfyllt að mestu",3,"4 = Uppfyllt að fullu",4,0)</f>
        <v>0</v>
      </c>
    </row>
    <row r="26" spans="1:5" ht="21" customHeight="1" x14ac:dyDescent="0.2">
      <c r="A26" s="29" t="s">
        <v>86</v>
      </c>
      <c r="B26" s="28" t="s">
        <v>31</v>
      </c>
      <c r="C26" s="28"/>
      <c r="D26" s="28"/>
      <c r="E26" s="28" cm="1">
        <f t="array" ref="E26">_xlfn.SWITCH(C26,"0 = Á ekki við","0","0 = Ekki uppfyllt",0,"2 = Uppfyllt að hluta",2,"3 = Uppfyllt að mestu",3,"4 = Uppfyllt að fullu",4,0)</f>
        <v>0</v>
      </c>
    </row>
    <row r="27" spans="1:5" ht="21" customHeight="1" x14ac:dyDescent="0.2">
      <c r="A27" s="29" t="s">
        <v>66</v>
      </c>
      <c r="B27" s="28" t="s">
        <v>88</v>
      </c>
      <c r="C27" s="28"/>
      <c r="D27" s="28"/>
      <c r="E27" s="28" cm="1">
        <f t="array" ref="E27">_xlfn.SWITCH(C27,"0 = Á ekki við","0","0 = Ekki uppfyllt",0,"2 = Uppfyllt að hluta",2,"3 = Uppfyllt að mestu",3,"4 = Uppfyllt að fullu",4,0)</f>
        <v>0</v>
      </c>
    </row>
    <row r="28" spans="1:5" ht="21" customHeight="1" x14ac:dyDescent="0.2">
      <c r="A28" s="30" t="s">
        <v>66</v>
      </c>
      <c r="B28" s="28" t="s">
        <v>27</v>
      </c>
      <c r="C28" s="28"/>
      <c r="D28" s="28"/>
      <c r="E28" s="28" cm="1">
        <f t="array" ref="E28">_xlfn.SWITCH(C28,"0 = Á ekki við","0","0 = Ekki uppfyllt",0,"2 = Uppfyllt að hluta",2,"3 = Uppfyllt að mestu",3,"4 = Uppfyllt að fullu",4,0)</f>
        <v>0</v>
      </c>
    </row>
    <row r="29" spans="1:5" ht="21" customHeight="1" x14ac:dyDescent="0.2">
      <c r="A29" s="30" t="s">
        <v>66</v>
      </c>
      <c r="B29" s="28" t="s">
        <v>29</v>
      </c>
      <c r="C29" s="28"/>
      <c r="D29" s="28"/>
      <c r="E29" s="28" cm="1">
        <f t="array" ref="E29">_xlfn.SWITCH(C29,"0 = Á ekki við","0","0 = Ekki uppfyllt",0,"2 = Uppfyllt að hluta",2,"3 = Uppfyllt að mestu",3,"4 = Uppfyllt að fullu",4,0)</f>
        <v>0</v>
      </c>
    </row>
    <row r="30" spans="1:5" ht="21" customHeight="1" x14ac:dyDescent="0.2">
      <c r="A30" s="30" t="s">
        <v>66</v>
      </c>
      <c r="B30" s="28" t="s">
        <v>52</v>
      </c>
      <c r="C30" s="28"/>
      <c r="D30" s="28"/>
      <c r="E30" s="28" cm="1">
        <f t="array" ref="E30">_xlfn.SWITCH(C30,"0 = Á ekki við","0","0 = Ekki uppfyllt",0,"2 = Uppfyllt að hluta",2,"3 = Uppfyllt að mestu",3,"4 = Uppfyllt að fullu",4,0)</f>
        <v>0</v>
      </c>
    </row>
    <row r="31" spans="1:5" ht="21" customHeight="1" x14ac:dyDescent="0.2">
      <c r="A31" s="30" t="s">
        <v>66</v>
      </c>
      <c r="B31" s="28" t="s">
        <v>28</v>
      </c>
      <c r="C31" s="28"/>
      <c r="D31" s="28"/>
      <c r="E31" s="28" cm="1">
        <f t="array" ref="E31">_xlfn.SWITCH(C31,"0 = Á ekki við","0","0 = Ekki uppfyllt",0,"2 = Uppfyllt að hluta",2,"3 = Uppfyllt að mestu",3,"4 = Uppfyllt að fullu",4,0)</f>
        <v>0</v>
      </c>
    </row>
    <row r="32" spans="1:5" ht="21" customHeight="1" x14ac:dyDescent="0.2">
      <c r="A32" s="30" t="s">
        <v>66</v>
      </c>
      <c r="B32" s="28" t="s">
        <v>30</v>
      </c>
      <c r="C32" s="28"/>
      <c r="D32" s="28"/>
      <c r="E32" s="28" cm="1">
        <f t="array" ref="E32">_xlfn.SWITCH(C32,"0 = Á ekki við","0","0 = Ekki uppfyllt",0,"2 = Uppfyllt að hluta",2,"3 = Uppfyllt að mestu",3,"4 = Uppfyllt að fullu",4,0)</f>
        <v>0</v>
      </c>
    </row>
    <row r="33" spans="1:5" ht="21" customHeight="1" x14ac:dyDescent="0.2">
      <c r="A33" s="31" t="s">
        <v>67</v>
      </c>
      <c r="B33" s="28" t="s">
        <v>23</v>
      </c>
      <c r="C33" s="28"/>
      <c r="D33" s="28"/>
      <c r="E33" s="28" cm="1">
        <f t="array" ref="E33">_xlfn.SWITCH(C33,"0 = Á ekki við","0","0 = Ekki uppfyllt",0,"2 = Uppfyllt að hluta",2,"3 = Uppfyllt að mestu",3,"4 = Uppfyllt að fullu",4,0)</f>
        <v>0</v>
      </c>
    </row>
    <row r="34" spans="1:5" ht="21" customHeight="1" x14ac:dyDescent="0.2">
      <c r="A34" s="31" t="s">
        <v>67</v>
      </c>
      <c r="B34" s="28" t="s">
        <v>24</v>
      </c>
      <c r="C34" s="28"/>
      <c r="D34" s="28"/>
      <c r="E34" s="28" cm="1">
        <f t="array" ref="E34">_xlfn.SWITCH(C34,"0 = Á ekki við","0","0 = Ekki uppfyllt",0,"2 = Uppfyllt að hluta",2,"3 = Uppfyllt að mestu",3,"4 = Uppfyllt að fullu",4,0)</f>
        <v>0</v>
      </c>
    </row>
    <row r="35" spans="1:5" ht="21" customHeight="1" x14ac:dyDescent="0.2">
      <c r="A35" s="31" t="s">
        <v>67</v>
      </c>
      <c r="B35" s="28" t="s">
        <v>25</v>
      </c>
      <c r="C35" s="28"/>
      <c r="D35" s="28"/>
      <c r="E35" s="28" cm="1">
        <f t="array" ref="E35">_xlfn.SWITCH(C35,"0 = Á ekki við","0","0 = Ekki uppfyllt",0,"2 = Uppfyllt að hluta",2,"3 = Uppfyllt að mestu",3,"4 = Uppfyllt að fullu",4,0)</f>
        <v>0</v>
      </c>
    </row>
    <row r="36" spans="1:5" ht="21" customHeight="1" x14ac:dyDescent="0.2">
      <c r="A36" s="31" t="s">
        <v>67</v>
      </c>
      <c r="B36" s="28" t="s">
        <v>26</v>
      </c>
      <c r="C36" s="28"/>
      <c r="D36" s="28"/>
      <c r="E36" s="28" cm="1">
        <f t="array" ref="E36">_xlfn.SWITCH(C36,"0 = Á ekki við","0","0 = Ekki uppfyllt",0,"2 = Uppfyllt að hluta",2,"3 = Uppfyllt að mestu",3,"4 = Uppfyllt að fullu",4,0)</f>
        <v>0</v>
      </c>
    </row>
    <row r="37" spans="1:5" ht="21" customHeight="1" x14ac:dyDescent="0.2">
      <c r="A37" s="32" t="s">
        <v>68</v>
      </c>
      <c r="B37" s="28" t="s">
        <v>18</v>
      </c>
      <c r="C37" s="28"/>
      <c r="D37" s="28"/>
      <c r="E37" s="28" cm="1">
        <f t="array" ref="E37">_xlfn.SWITCH(C37,"0 = Á ekki við","0","0 = Ekki uppfyllt",0,"2 = Uppfyllt að hluta",2,"3 = Uppfyllt að mestu",3,"4 = Uppfyllt að fullu",4,0)</f>
        <v>0</v>
      </c>
    </row>
    <row r="38" spans="1:5" ht="21" customHeight="1" x14ac:dyDescent="0.2">
      <c r="A38" s="32" t="s">
        <v>68</v>
      </c>
      <c r="B38" s="28" t="s">
        <v>19</v>
      </c>
      <c r="C38" s="28"/>
      <c r="D38" s="28"/>
      <c r="E38" s="28" cm="1">
        <f t="array" ref="E38">_xlfn.SWITCH(C38,"0 = Á ekki við","0","0 = Ekki uppfyllt",0,"2 = Uppfyllt að hluta",2,"3 = Uppfyllt að mestu",3,"4 = Uppfyllt að fullu",4,0)</f>
        <v>0</v>
      </c>
    </row>
    <row r="39" spans="1:5" ht="21" customHeight="1" x14ac:dyDescent="0.2">
      <c r="A39" s="32" t="s">
        <v>68</v>
      </c>
      <c r="B39" s="28" t="s">
        <v>20</v>
      </c>
      <c r="C39" s="28"/>
      <c r="D39" s="28"/>
      <c r="E39" s="28" cm="1">
        <f t="array" ref="E39">_xlfn.SWITCH(C39,"0 = Á ekki við","0","0 = Ekki uppfyllt",0,"2 = Uppfyllt að hluta",2,"3 = Uppfyllt að mestu",3,"4 = Uppfyllt að fullu",4,0)</f>
        <v>0</v>
      </c>
    </row>
    <row r="40" spans="1:5" ht="21" customHeight="1" x14ac:dyDescent="0.2">
      <c r="A40" s="32" t="s">
        <v>68</v>
      </c>
      <c r="B40" s="28" t="s">
        <v>22</v>
      </c>
      <c r="C40" s="28"/>
      <c r="D40" s="28"/>
      <c r="E40" s="28" cm="1">
        <f t="array" ref="E40">_xlfn.SWITCH(C40,"0 = Á ekki við","0","0 = Ekki uppfyllt",0,"2 = Uppfyllt að hluta",2,"3 = Uppfyllt að mestu",3,"4 = Uppfyllt að fullu",4,0)</f>
        <v>0</v>
      </c>
    </row>
    <row r="41" spans="1:5" ht="21" customHeight="1" x14ac:dyDescent="0.2">
      <c r="A41" s="32" t="s">
        <v>68</v>
      </c>
      <c r="B41" s="28" t="s">
        <v>89</v>
      </c>
      <c r="C41" s="28"/>
      <c r="D41" s="28"/>
      <c r="E41" s="28" cm="1">
        <f t="array" ref="E41">_xlfn.SWITCH(C41,"0 = Á ekki við","0","0 = Ekki uppfyllt",0,"2 = Uppfyllt að hluta",2,"3 = Uppfyllt að mestu",3,"4 = Uppfyllt að fullu",4,0)</f>
        <v>0</v>
      </c>
    </row>
    <row r="42" spans="1:5" ht="21" customHeight="1" x14ac:dyDescent="0.2">
      <c r="A42" s="32" t="s">
        <v>68</v>
      </c>
      <c r="B42" s="28" t="s">
        <v>21</v>
      </c>
      <c r="C42" s="28"/>
      <c r="D42" s="28"/>
      <c r="E42" s="28" cm="1">
        <f t="array" ref="E42">_xlfn.SWITCH(C42,"0 = Á ekki við","0","0 = Ekki uppfyllt",0,"2 = Uppfyllt að hluta",2,"3 = Uppfyllt að mestu",3,"4 = Uppfyllt að fullu",4,0)</f>
        <v>0</v>
      </c>
    </row>
    <row r="43" spans="1:5" ht="21" customHeight="1" x14ac:dyDescent="0.2">
      <c r="A43" s="33" t="s">
        <v>69</v>
      </c>
      <c r="B43" s="28" t="s">
        <v>14</v>
      </c>
      <c r="C43" s="28"/>
      <c r="D43" s="28"/>
      <c r="E43" s="28" cm="1">
        <f t="array" ref="E43">_xlfn.SWITCH(C43,"0 = Á ekki við","0","0 = Ekki uppfyllt",0,"2 = Uppfyllt að hluta",2,"3 = Uppfyllt að mestu",3,"4 = Uppfyllt að fullu",4,0)</f>
        <v>0</v>
      </c>
    </row>
    <row r="44" spans="1:5" ht="21" customHeight="1" x14ac:dyDescent="0.2">
      <c r="A44" s="33" t="s">
        <v>69</v>
      </c>
      <c r="B44" s="28" t="s">
        <v>15</v>
      </c>
      <c r="C44" s="28"/>
      <c r="D44" s="28"/>
      <c r="E44" s="28" cm="1">
        <f t="array" ref="E44">_xlfn.SWITCH(C44,"0 = Á ekki við","0","0 = Ekki uppfyllt",0,"2 = Uppfyllt að hluta",2,"3 = Uppfyllt að mestu",3,"4 = Uppfyllt að fullu",4,0)</f>
        <v>0</v>
      </c>
    </row>
    <row r="45" spans="1:5" ht="21" customHeight="1" x14ac:dyDescent="0.2">
      <c r="A45" s="33" t="s">
        <v>69</v>
      </c>
      <c r="B45" s="28" t="s">
        <v>17</v>
      </c>
      <c r="C45" s="28"/>
      <c r="D45" s="28"/>
      <c r="E45" s="28" cm="1">
        <f t="array" ref="E45">_xlfn.SWITCH(C45,"0 = Á ekki við","0","0 = Ekki uppfyllt",0,"2 = Uppfyllt að hluta",2,"3 = Uppfyllt að mestu",3,"4 = Uppfyllt að fullu",4,0)</f>
        <v>0</v>
      </c>
    </row>
    <row r="46" spans="1:5" ht="21" customHeight="1" x14ac:dyDescent="0.2">
      <c r="A46" s="33" t="s">
        <v>69</v>
      </c>
      <c r="B46" s="28" t="s">
        <v>61</v>
      </c>
      <c r="C46" s="28"/>
      <c r="D46" s="28"/>
      <c r="E46" s="28" cm="1">
        <f t="array" ref="E46">_xlfn.SWITCH(C46,"0 = Á ekki við","0","0 = Ekki uppfyllt",0,"2 = Uppfyllt að hluta",2,"3 = Uppfyllt að mestu",3,"4 = Uppfyllt að fullu",4,0)</f>
        <v>0</v>
      </c>
    </row>
    <row r="47" spans="1:5" ht="21" customHeight="1" x14ac:dyDescent="0.2">
      <c r="A47" s="34" t="s">
        <v>70</v>
      </c>
      <c r="B47" s="28" t="s">
        <v>7</v>
      </c>
      <c r="C47" s="28"/>
      <c r="D47" s="28"/>
      <c r="E47" s="28" cm="1">
        <f t="array" ref="E47">_xlfn.SWITCH(C47,"0 = Á ekki við","0","0 = Ekki uppfyllt",0,"2 = Uppfyllt að hluta",2,"3 = Uppfyllt að mestu",3,"4 = Uppfyllt að fullu",4,0)</f>
        <v>0</v>
      </c>
    </row>
    <row r="48" spans="1:5" ht="21" customHeight="1" x14ac:dyDescent="0.2">
      <c r="A48" s="34" t="s">
        <v>70</v>
      </c>
      <c r="B48" s="28" t="s">
        <v>10</v>
      </c>
      <c r="C48" s="28"/>
      <c r="D48" s="28"/>
      <c r="E48" s="28" cm="1">
        <f t="array" ref="E48">_xlfn.SWITCH(C48,"0 = Á ekki við","0","0 = Ekki uppfyllt",0,"2 = Uppfyllt að hluta",2,"3 = Uppfyllt að mestu",3,"4 = Uppfyllt að fullu",4,0)</f>
        <v>0</v>
      </c>
    </row>
    <row r="49" spans="1:5" ht="21" customHeight="1" x14ac:dyDescent="0.2">
      <c r="A49" s="34" t="s">
        <v>70</v>
      </c>
      <c r="B49" s="28" t="s">
        <v>11</v>
      </c>
      <c r="C49" s="28"/>
      <c r="D49" s="28"/>
      <c r="E49" s="28" cm="1">
        <f t="array" ref="E49">_xlfn.SWITCH(C49,"0 = Á ekki við","0","0 = Ekki uppfyllt",0,"2 = Uppfyllt að hluta",2,"3 = Uppfyllt að mestu",3,"4 = Uppfyllt að fullu",4,0)</f>
        <v>0</v>
      </c>
    </row>
    <row r="50" spans="1:5" ht="21" customHeight="1" x14ac:dyDescent="0.2">
      <c r="A50" s="34" t="s">
        <v>70</v>
      </c>
      <c r="B50" s="28" t="s">
        <v>8</v>
      </c>
      <c r="C50" s="28"/>
      <c r="D50" s="28"/>
      <c r="E50" s="28" cm="1">
        <f t="array" ref="E50">_xlfn.SWITCH(C50,"0 = Á ekki við","0","0 = Ekki uppfyllt",0,"2 = Uppfyllt að hluta",2,"3 = Uppfyllt að mestu",3,"4 = Uppfyllt að fullu",4,0)</f>
        <v>0</v>
      </c>
    </row>
    <row r="51" spans="1:5" ht="21" customHeight="1" x14ac:dyDescent="0.2">
      <c r="A51" s="34" t="s">
        <v>70</v>
      </c>
      <c r="B51" s="28" t="s">
        <v>90</v>
      </c>
      <c r="C51" s="28"/>
      <c r="D51" s="28"/>
      <c r="E51" s="28" cm="1">
        <f t="array" ref="E51">_xlfn.SWITCH(C51,"0 = Á ekki við","0","0 = Ekki uppfyllt",0,"2 = Uppfyllt að hluta",2,"3 = Uppfyllt að mestu",3,"4 = Uppfyllt að fullu",4,0)</f>
        <v>0</v>
      </c>
    </row>
    <row r="52" spans="1:5" ht="21" customHeight="1" x14ac:dyDescent="0.2">
      <c r="A52" s="34" t="s">
        <v>70</v>
      </c>
      <c r="B52" s="28" t="s">
        <v>12</v>
      </c>
      <c r="C52" s="28"/>
      <c r="D52" s="28"/>
      <c r="E52" s="28" cm="1">
        <f t="array" ref="E52">_xlfn.SWITCH(C52,"0 = Á ekki við","0","0 = Ekki uppfyllt",0,"2 = Uppfyllt að hluta",2,"3 = Uppfyllt að mestu",3,"4 = Uppfyllt að fullu",4,0)</f>
        <v>0</v>
      </c>
    </row>
    <row r="53" spans="1:5" ht="21" customHeight="1" x14ac:dyDescent="0.2">
      <c r="A53" s="34" t="s">
        <v>70</v>
      </c>
      <c r="B53" s="28" t="s">
        <v>9</v>
      </c>
      <c r="C53" s="28"/>
      <c r="D53" s="28"/>
      <c r="E53" s="28" cm="1">
        <f t="array" ref="E53">_xlfn.SWITCH(C53,"0 = Á ekki við","0","0 = Ekki uppfyllt",0,"2 = Uppfyllt að hluta",2,"3 = Uppfyllt að mestu",3,"4 = Uppfyllt að fullu",4,0)</f>
        <v>0</v>
      </c>
    </row>
    <row r="54" spans="1:5" ht="21" customHeight="1" x14ac:dyDescent="0.2">
      <c r="A54" s="34" t="s">
        <v>70</v>
      </c>
      <c r="B54" s="28" t="s">
        <v>13</v>
      </c>
      <c r="C54" s="28"/>
      <c r="D54" s="28"/>
      <c r="E54" s="28" cm="1">
        <f t="array" ref="E54">_xlfn.SWITCH(C54,"0 = Á ekki við","0","0 = Ekki uppfyllt",0,"2 = Uppfyllt að hluta",2,"3 = Uppfyllt að mestu",3,"4 = Uppfyllt að fullu",4,0)</f>
        <v>0</v>
      </c>
    </row>
    <row r="55" spans="1:5" ht="21" customHeight="1" x14ac:dyDescent="0.2">
      <c r="A55" s="36"/>
      <c r="B55" s="37"/>
      <c r="C55" s="37"/>
      <c r="D55" s="37"/>
      <c r="E55" s="37">
        <f>+SUM(E4:E54)</f>
        <v>0</v>
      </c>
    </row>
    <row r="56" spans="1:5" ht="21" customHeight="1" x14ac:dyDescent="0.2">
      <c r="A56" s="40" t="s">
        <v>71</v>
      </c>
      <c r="B56" s="41"/>
      <c r="C56" s="41"/>
      <c r="D56" s="41"/>
      <c r="E56" s="41"/>
    </row>
    <row r="57" spans="1:5" ht="21" customHeight="1" x14ac:dyDescent="0.2">
      <c r="A57" s="38" t="s">
        <v>72</v>
      </c>
      <c r="B57" s="28" t="s">
        <v>46</v>
      </c>
      <c r="C57" s="28"/>
      <c r="D57" s="28"/>
      <c r="E57" s="28" cm="1">
        <f t="array" ref="E57">_xlfn.SWITCH(C57,"0 = Á ekki við","0","1 = Ekki uppfyllt",1,"2 = Uppfyllt að hluta",2,"3 = Uppfyllt að mestu",3,"4 = Uppfyllt að fullu",4,0)</f>
        <v>0</v>
      </c>
    </row>
    <row r="58" spans="1:5" ht="21" customHeight="1" x14ac:dyDescent="0.2">
      <c r="A58" s="38" t="s">
        <v>72</v>
      </c>
      <c r="B58" s="28" t="s">
        <v>47</v>
      </c>
      <c r="C58" s="28"/>
      <c r="D58" s="28"/>
      <c r="E58" s="28" cm="1">
        <f t="array" ref="E58">_xlfn.SWITCH(C58,"0 = Á ekki við","0","1 = Ekki uppfyllt",1,"2 = Uppfyllt að hluta",2,"3 = Uppfyllt að mestu",3,"4 = Uppfyllt að fullu",4,0)</f>
        <v>0</v>
      </c>
    </row>
    <row r="59" spans="1:5" ht="21" customHeight="1" x14ac:dyDescent="0.2">
      <c r="A59" s="38" t="s">
        <v>72</v>
      </c>
      <c r="B59" s="28" t="s">
        <v>48</v>
      </c>
      <c r="C59" s="28"/>
      <c r="D59" s="28"/>
      <c r="E59" s="28" cm="1">
        <f t="array" ref="E59">_xlfn.SWITCH(C59,"0 = Á ekki við","0","1 = Ekki uppfyllt",1,"2 = Uppfyllt að hluta",2,"3 = Uppfyllt að mestu",3,"4 = Uppfyllt að fullu",4,0)</f>
        <v>0</v>
      </c>
    </row>
    <row r="60" spans="1:5" ht="21" customHeight="1" x14ac:dyDescent="0.2">
      <c r="A60" s="38" t="s">
        <v>72</v>
      </c>
      <c r="B60" s="28" t="s">
        <v>49</v>
      </c>
      <c r="C60" s="28"/>
      <c r="D60" s="28"/>
      <c r="E60" s="28" cm="1">
        <f t="array" ref="E60">_xlfn.SWITCH(C60,"0 = Á ekki við","0","1 = Ekki uppfyllt",1,"2 = Uppfyllt að hluta",2,"3 = Uppfyllt að mestu",3,"4 = Uppfyllt að fullu",4,0)</f>
        <v>0</v>
      </c>
    </row>
    <row r="61" spans="1:5" ht="21" customHeight="1" x14ac:dyDescent="0.2">
      <c r="A61" s="38" t="s">
        <v>72</v>
      </c>
      <c r="B61" s="28" t="s">
        <v>50</v>
      </c>
      <c r="C61" s="28"/>
      <c r="D61" s="28"/>
      <c r="E61" s="28" cm="1">
        <f t="array" ref="E61">_xlfn.SWITCH(C61,"0 = Á ekki við","0","1 = Ekki uppfyllt",1,"2 = Uppfyllt að hluta",2,"3 = Uppfyllt að mestu",3,"4 = Uppfyllt að fullu",4,0)</f>
        <v>0</v>
      </c>
    </row>
    <row r="62" spans="1:5" ht="21" customHeight="1" x14ac:dyDescent="0.2">
      <c r="A62" s="36" t="s">
        <v>73</v>
      </c>
      <c r="B62" s="28" t="s">
        <v>4</v>
      </c>
      <c r="C62" s="28"/>
      <c r="D62" s="28"/>
      <c r="E62" s="28" cm="1">
        <f t="array" ref="E62">_xlfn.SWITCH(C62,"0 = Á ekki við","0","1 = Ekki uppfyllt",1,"2 = Uppfyllt að hluta",2,"3 = Uppfyllt að mestu",3,"4 = Uppfyllt að fullu",4,0)</f>
        <v>0</v>
      </c>
    </row>
    <row r="63" spans="1:5" ht="21" customHeight="1" x14ac:dyDescent="0.2">
      <c r="A63" s="36" t="s">
        <v>73</v>
      </c>
      <c r="B63" s="28" t="s">
        <v>2</v>
      </c>
      <c r="C63" s="28"/>
      <c r="D63" s="28"/>
      <c r="E63" s="28" cm="1">
        <f t="array" ref="E63">_xlfn.SWITCH(C63,"0 = Á ekki við","0","1 = Ekki uppfyllt",1,"2 = Uppfyllt að hluta",2,"3 = Uppfyllt að mestu",3,"4 = Uppfyllt að fullu",4,0)</f>
        <v>0</v>
      </c>
    </row>
    <row r="64" spans="1:5" ht="21" customHeight="1" x14ac:dyDescent="0.2">
      <c r="A64" s="36" t="s">
        <v>73</v>
      </c>
      <c r="B64" s="28" t="s">
        <v>3</v>
      </c>
      <c r="C64" s="28"/>
      <c r="D64" s="28"/>
      <c r="E64" s="28" cm="1">
        <f t="array" ref="E64">_xlfn.SWITCH(C64,"0 = Á ekki við","0","1 = Ekki uppfyllt",1,"2 = Uppfyllt að hluta",2,"3 = Uppfyllt að mestu",3,"4 = Uppfyllt að fullu",4,0)</f>
        <v>0</v>
      </c>
    </row>
    <row r="65" spans="1:5" ht="21" customHeight="1" x14ac:dyDescent="0.2">
      <c r="A65" s="36" t="s">
        <v>73</v>
      </c>
      <c r="B65" s="28" t="s">
        <v>91</v>
      </c>
      <c r="C65" s="28"/>
      <c r="D65" s="28"/>
      <c r="E65" s="28" cm="1">
        <f t="array" ref="E65">_xlfn.SWITCH(C65,"0 = Á ekki við","0","1 = Ekki uppfyllt",1,"2 = Uppfyllt að hluta",2,"3 = Uppfyllt að mestu",3,"4 = Uppfyllt að fullu",4,0)</f>
        <v>0</v>
      </c>
    </row>
    <row r="66" spans="1:5" ht="21" customHeight="1" x14ac:dyDescent="0.2">
      <c r="A66" s="36" t="s">
        <v>73</v>
      </c>
      <c r="B66" s="28" t="s">
        <v>5</v>
      </c>
      <c r="C66" s="28"/>
      <c r="D66" s="28"/>
      <c r="E66" s="28" cm="1">
        <f t="array" ref="E66">_xlfn.SWITCH(C66,"0 = Á ekki við","0","1 = Ekki uppfyllt",1,"2 = Uppfyllt að hluta",2,"3 = Uppfyllt að mestu",3,"4 = Uppfyllt að fullu",4,0)</f>
        <v>0</v>
      </c>
    </row>
    <row r="67" spans="1:5" ht="21" customHeight="1" x14ac:dyDescent="0.2">
      <c r="A67" s="36" t="s">
        <v>73</v>
      </c>
      <c r="B67" s="28" t="s">
        <v>6</v>
      </c>
      <c r="C67" s="28"/>
      <c r="D67" s="28"/>
      <c r="E67" s="28" cm="1">
        <f t="array" ref="E67">_xlfn.SWITCH(C67,"0 = Á ekki við","0","1 = Ekki uppfyllt",1,"2 = Uppfyllt að hluta",2,"3 = Uppfyllt að mestu",3,"4 = Uppfyllt að fullu",4,0)</f>
        <v>0</v>
      </c>
    </row>
    <row r="68" spans="1:5" ht="21" customHeight="1" x14ac:dyDescent="0.2"/>
    <row r="69" spans="1:5" ht="21" customHeight="1" x14ac:dyDescent="0.2"/>
    <row r="70" spans="1:5" ht="21" customHeight="1" x14ac:dyDescent="0.2"/>
    <row r="71" spans="1:5" ht="21" customHeight="1" x14ac:dyDescent="0.2"/>
    <row r="72" spans="1:5" ht="21" customHeight="1" x14ac:dyDescent="0.2"/>
    <row r="73" spans="1:5" ht="21" customHeight="1" x14ac:dyDescent="0.2"/>
    <row r="74" spans="1:5" ht="21" customHeight="1" x14ac:dyDescent="0.2"/>
    <row r="75" spans="1:5" ht="21" customHeight="1" x14ac:dyDescent="0.2"/>
    <row r="76" spans="1:5" ht="21" customHeight="1" x14ac:dyDescent="0.2"/>
    <row r="77" spans="1:5" ht="21" customHeight="1" x14ac:dyDescent="0.2"/>
    <row r="78" spans="1:5" ht="21" customHeight="1" x14ac:dyDescent="0.2"/>
    <row r="79" spans="1:5" ht="21" customHeight="1" x14ac:dyDescent="0.2"/>
    <row r="80" spans="1:5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</sheetData>
  <dataConsolidate/>
  <mergeCells count="3">
    <mergeCell ref="A56:E56"/>
    <mergeCell ref="A1:E1"/>
    <mergeCell ref="A3:E3"/>
  </mergeCells>
  <phoneticPr fontId="2" type="noConversion"/>
  <conditionalFormatting sqref="C4:C8 C10:C12">
    <cfRule type="colorScale" priority="1">
      <colorScale>
        <cfvo type="min"/>
        <cfvo type="max"/>
        <color rgb="FFF8696B"/>
        <color rgb="FFFCFCFF"/>
      </colorScale>
    </cfRule>
  </conditionalFormatting>
  <conditionalFormatting sqref="C57:C67 C55 C4:C8 C10:C12">
    <cfRule type="colorScale" priority="3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dataValidations count="3">
    <dataValidation type="list" allowBlank="1" showInputMessage="1" showErrorMessage="1" sqref="C57:C67" xr:uid="{00000000-0002-0000-0000-000000000000}">
      <formula1>"0,1,2"</formula1>
    </dataValidation>
    <dataValidation type="list" allowBlank="1" showInputMessage="1" showErrorMessage="1" sqref="C55" xr:uid="{2EAD38DC-74AF-4639-9769-64CB55D8A464}">
      <formula1>"0 = Á ekki við, 1 = Ekki uppfylt, 2 =Uppfyllt að hluta, 3 = Uppfyllt að mestu, 4 = Uppfyllt að fullu"</formula1>
    </dataValidation>
    <dataValidation type="list" allowBlank="1" showInputMessage="1" showErrorMessage="1" sqref="C4:C54" xr:uid="{0375779F-452A-4138-90B9-F228084010D4}">
      <formula1>"0 = Á ekki við, 0 = Ekki uppfyllt, 2 = Uppfyllt að hluta, 3 = Uppfyllt að mestu, 4 = Uppfyllt að fullu"</formula1>
    </dataValidation>
  </dataValidations>
  <printOptions verticalCentered="1"/>
  <pageMargins left="0.4" right="0.4" top="0.6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view="pageLayout" zoomScale="95" zoomScaleNormal="100" zoomScalePageLayoutView="95" workbookViewId="0">
      <selection activeCell="A15" sqref="A15"/>
    </sheetView>
  </sheetViews>
  <sheetFormatPr baseColWidth="10" defaultColWidth="8.83203125" defaultRowHeight="15" x14ac:dyDescent="0.2"/>
  <cols>
    <col min="1" max="1" width="24" customWidth="1"/>
    <col min="2" max="5" width="12" customWidth="1"/>
    <col min="6" max="6" width="16.6640625" customWidth="1"/>
  </cols>
  <sheetData>
    <row r="1" spans="1:6" ht="36" customHeight="1" x14ac:dyDescent="0.2">
      <c r="A1" s="15" t="s">
        <v>83</v>
      </c>
      <c r="B1" s="13" t="s">
        <v>76</v>
      </c>
      <c r="C1" s="13" t="s">
        <v>74</v>
      </c>
      <c r="D1" s="13" t="s">
        <v>77</v>
      </c>
      <c r="E1" s="13" t="s">
        <v>75</v>
      </c>
      <c r="F1" s="13" t="s">
        <v>78</v>
      </c>
    </row>
    <row r="2" spans="1:6" ht="18" customHeight="1" x14ac:dyDescent="0.2">
      <c r="A2" s="8" t="s">
        <v>63</v>
      </c>
      <c r="B2" s="5">
        <f>COUNTIF(Matsblad!A:A,A2)</f>
        <v>5</v>
      </c>
      <c r="C2" s="5">
        <f>SUMIF(Matsblad!A:A,A2,Matsblad!E:E)</f>
        <v>0</v>
      </c>
      <c r="D2" s="5">
        <f>4*B2</f>
        <v>20</v>
      </c>
      <c r="E2" s="14">
        <f t="shared" ref="E2:E12" si="0">IFERROR(C2/D2,0)</f>
        <v>0</v>
      </c>
      <c r="F2" s="5" t="str">
        <f t="shared" ref="F2:F12" si="1">IF(E2&gt;=0.75,"Framúrskarandi",IF(E2&gt;=0.7,"Samræmist",IF(E2&gt;=0.5,"Að hluta","Ekki í samræmi")))</f>
        <v>Ekki í samræmi</v>
      </c>
    </row>
    <row r="3" spans="1:6" ht="18" customHeight="1" x14ac:dyDescent="0.2">
      <c r="A3" s="9" t="s">
        <v>64</v>
      </c>
      <c r="B3" s="5">
        <f>COUNTIF(Matsblad!A:A,A3)</f>
        <v>5</v>
      </c>
      <c r="C3" s="5">
        <f>SUMIF(Matsblad!A:A,A3,Matsblad!E:E)</f>
        <v>0</v>
      </c>
      <c r="D3" s="5">
        <f t="shared" ref="D3:D12" si="2">4*B3</f>
        <v>20</v>
      </c>
      <c r="E3" s="14">
        <f t="shared" si="0"/>
        <v>0</v>
      </c>
      <c r="F3" s="5" t="str">
        <f t="shared" si="1"/>
        <v>Ekki í samræmi</v>
      </c>
    </row>
    <row r="4" spans="1:6" ht="18" customHeight="1" x14ac:dyDescent="0.2">
      <c r="A4" s="10" t="s">
        <v>79</v>
      </c>
      <c r="B4" s="5">
        <f>COUNTIF(Matsblad!A:A,A4)</f>
        <v>4</v>
      </c>
      <c r="C4" s="5">
        <f>SUMIF(Matsblad!A:A,A4,Matsblad!E:E)</f>
        <v>0</v>
      </c>
      <c r="D4" s="5">
        <f t="shared" si="2"/>
        <v>16</v>
      </c>
      <c r="E4" s="14">
        <f t="shared" si="0"/>
        <v>0</v>
      </c>
      <c r="F4" s="5" t="str">
        <f t="shared" si="1"/>
        <v>Ekki í samræmi</v>
      </c>
    </row>
    <row r="5" spans="1:6" ht="18" customHeight="1" x14ac:dyDescent="0.2">
      <c r="A5" s="17" t="s">
        <v>80</v>
      </c>
      <c r="B5" s="5">
        <f>COUNTIF(Matsblad!A:A,A5)</f>
        <v>0</v>
      </c>
      <c r="C5" s="5">
        <f>SUMIF(Matsblad!A:A,A5,Matsblad!E:E)</f>
        <v>0</v>
      </c>
      <c r="D5" s="5">
        <f t="shared" si="2"/>
        <v>0</v>
      </c>
      <c r="E5" s="14">
        <f t="shared" si="0"/>
        <v>0</v>
      </c>
      <c r="F5" s="5" t="str">
        <f t="shared" si="1"/>
        <v>Ekki í samræmi</v>
      </c>
    </row>
    <row r="6" spans="1:6" ht="18" customHeight="1" x14ac:dyDescent="0.2">
      <c r="A6" s="16" t="s">
        <v>81</v>
      </c>
      <c r="B6" s="5">
        <f>COUNTIF(Matsblad!A:A,A6)</f>
        <v>0</v>
      </c>
      <c r="C6" s="5">
        <f>SUMIF(Matsblad!A:A,A6,Matsblad!E:E)</f>
        <v>0</v>
      </c>
      <c r="D6" s="5">
        <f t="shared" si="2"/>
        <v>0</v>
      </c>
      <c r="E6" s="14">
        <f t="shared" si="0"/>
        <v>0</v>
      </c>
      <c r="F6" s="5" t="str">
        <f t="shared" si="1"/>
        <v>Ekki í samræmi</v>
      </c>
    </row>
    <row r="7" spans="1:6" ht="18" customHeight="1" x14ac:dyDescent="0.2">
      <c r="A7" s="18" t="s">
        <v>65</v>
      </c>
      <c r="B7" s="5">
        <f>COUNTIF(Matsblad!A:A,A7)</f>
        <v>0</v>
      </c>
      <c r="C7" s="5">
        <f>SUMIF(Matsblad!A:A,A7,Matsblad!E:E)</f>
        <v>0</v>
      </c>
      <c r="D7" s="5">
        <f t="shared" si="2"/>
        <v>0</v>
      </c>
      <c r="E7" s="14">
        <f t="shared" si="0"/>
        <v>0</v>
      </c>
      <c r="F7" s="5" t="str">
        <f t="shared" si="1"/>
        <v>Ekki í samræmi</v>
      </c>
    </row>
    <row r="8" spans="1:6" ht="18" customHeight="1" x14ac:dyDescent="0.2">
      <c r="A8" s="19" t="s">
        <v>66</v>
      </c>
      <c r="B8" s="5">
        <f>COUNTIF(Matsblad!A:A,A8)</f>
        <v>6</v>
      </c>
      <c r="C8" s="5">
        <f>SUMIF(Matsblad!A:A,A8,Matsblad!E:E)</f>
        <v>0</v>
      </c>
      <c r="D8" s="5">
        <f t="shared" si="2"/>
        <v>24</v>
      </c>
      <c r="E8" s="14">
        <f t="shared" si="0"/>
        <v>0</v>
      </c>
      <c r="F8" s="5" t="str">
        <f t="shared" si="1"/>
        <v>Ekki í samræmi</v>
      </c>
    </row>
    <row r="9" spans="1:6" ht="18" customHeight="1" x14ac:dyDescent="0.2">
      <c r="A9" s="21" t="s">
        <v>67</v>
      </c>
      <c r="B9" s="5">
        <f>COUNTIF(Matsblad!A:A,A9)</f>
        <v>4</v>
      </c>
      <c r="C9" s="5">
        <f>SUMIF(Matsblad!A:A,A9,Matsblad!E:E)</f>
        <v>0</v>
      </c>
      <c r="D9" s="5">
        <f t="shared" si="2"/>
        <v>16</v>
      </c>
      <c r="E9" s="14">
        <f t="shared" si="0"/>
        <v>0</v>
      </c>
      <c r="F9" s="5" t="str">
        <f t="shared" si="1"/>
        <v>Ekki í samræmi</v>
      </c>
    </row>
    <row r="10" spans="1:6" ht="18" customHeight="1" x14ac:dyDescent="0.2">
      <c r="A10" s="20" t="s">
        <v>68</v>
      </c>
      <c r="B10" s="5">
        <f>COUNTIF(Matsblad!A:A,A10)</f>
        <v>6</v>
      </c>
      <c r="C10" s="5">
        <f>SUMIF(Matsblad!A:A,A10,Matsblad!E:E)</f>
        <v>0</v>
      </c>
      <c r="D10" s="5">
        <f t="shared" si="2"/>
        <v>24</v>
      </c>
      <c r="E10" s="14">
        <f t="shared" si="0"/>
        <v>0</v>
      </c>
      <c r="F10" s="5" t="str">
        <f t="shared" si="1"/>
        <v>Ekki í samræmi</v>
      </c>
    </row>
    <row r="11" spans="1:6" ht="18" customHeight="1" x14ac:dyDescent="0.2">
      <c r="A11" s="11" t="s">
        <v>69</v>
      </c>
      <c r="B11" s="5">
        <f>COUNTIF(Matsblad!A:A,A11)</f>
        <v>4</v>
      </c>
      <c r="C11" s="5">
        <f>SUMIF(Matsblad!A:A,A11,Matsblad!E:E)</f>
        <v>0</v>
      </c>
      <c r="D11" s="5">
        <f t="shared" si="2"/>
        <v>16</v>
      </c>
      <c r="E11" s="14">
        <f t="shared" si="0"/>
        <v>0</v>
      </c>
      <c r="F11" s="5" t="str">
        <f t="shared" si="1"/>
        <v>Ekki í samræmi</v>
      </c>
    </row>
    <row r="12" spans="1:6" ht="18" customHeight="1" x14ac:dyDescent="0.2">
      <c r="A12" s="12" t="s">
        <v>70</v>
      </c>
      <c r="B12" s="5">
        <f>COUNTIF(Matsblad!A:A,A12)</f>
        <v>8</v>
      </c>
      <c r="C12" s="5">
        <f>SUMIF(Matsblad!A:A,A12,Matsblad!E:E)</f>
        <v>0</v>
      </c>
      <c r="D12" s="5">
        <f t="shared" si="2"/>
        <v>32</v>
      </c>
      <c r="E12" s="14">
        <f t="shared" si="0"/>
        <v>0</v>
      </c>
      <c r="F12" s="5" t="str">
        <f t="shared" si="1"/>
        <v>Ekki í samræmi</v>
      </c>
    </row>
    <row r="13" spans="1:6" ht="18" customHeight="1" x14ac:dyDescent="0.2">
      <c r="A13" s="3"/>
      <c r="B13" s="5"/>
      <c r="C13" s="5"/>
      <c r="D13" s="5"/>
      <c r="E13" s="5"/>
      <c r="F13" s="5"/>
    </row>
    <row r="14" spans="1:6" ht="18" customHeight="1" x14ac:dyDescent="0.2">
      <c r="A14" s="4" t="s">
        <v>82</v>
      </c>
      <c r="B14" s="5">
        <f>COUNTA(Matsblad!B4:B67)</f>
        <v>62</v>
      </c>
      <c r="C14" s="5">
        <f>SUM(Matsblad!E4:E67)</f>
        <v>0</v>
      </c>
      <c r="D14" s="5">
        <f>2*B14</f>
        <v>124</v>
      </c>
      <c r="E14" s="6">
        <f>IFERROR(C14/D14,0)</f>
        <v>0</v>
      </c>
      <c r="F14" s="7" t="str">
        <f>IF(E14&gt;=0.75,"Framúrskarandi",IF(E14&gt;=0.7,"Samræmist",IF(E14&gt;=0.5,"Að hluta","Ekki í samræmi")))</f>
        <v>Ekki í samræmi</v>
      </c>
    </row>
  </sheetData>
  <conditionalFormatting sqref="E2:E14">
    <cfRule type="colorScale" priority="1">
      <colorScale>
        <cfvo type="num" val="0"/>
        <cfvo type="num" val="0.7"/>
        <cfvo type="num" val="0.9"/>
        <color rgb="FFF8696B"/>
        <color rgb="FFFFEB84"/>
        <color rgb="FF63BE7B"/>
      </colorScale>
    </cfRule>
  </conditionalFormatting>
  <pageMargins left="0.4" right="0.4" top="0.4" bottom="1" header="0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lmennt skjal" ma:contentTypeID="0x0101003038C650926CA146AA2BB0802242ADDA060042577C46CE7EED418ADB77C5610B19DB" ma:contentTypeVersion="19" ma:contentTypeDescription="Create a new document." ma:contentTypeScope="" ma:versionID="2d4d1b7c423e0503a52cc22345b68c07">
  <xsd:schema xmlns:xsd="http://www.w3.org/2001/XMLSchema" xmlns:xs="http://www.w3.org/2001/XMLSchema" xmlns:p="http://schemas.microsoft.com/office/2006/metadata/properties" xmlns:ns2="15c45d9f-5890-453a-bd0a-424101f39ccb" xmlns:ns3="c309eb65-86de-47e6-afab-e73b7275e010" xmlns:ns4="c9cb6ea8-a327-46e8-bec9-7ffbf5220628" xmlns:ns5="7c9d5670-af2c-4fed-91bd-a1bbf76435f4" targetNamespace="http://schemas.microsoft.com/office/2006/metadata/properties" ma:root="true" ma:fieldsID="38b6e41cd532c8134f47159174ce76c3" ns2:_="" ns3:_="" ns4:_="" ns5:_="">
    <xsd:import namespace="15c45d9f-5890-453a-bd0a-424101f39ccb"/>
    <xsd:import namespace="c309eb65-86de-47e6-afab-e73b7275e010"/>
    <xsd:import namespace="c9cb6ea8-a327-46e8-bec9-7ffbf5220628"/>
    <xsd:import namespace="7c9d5670-af2c-4fed-91bd-a1bbf76435f4"/>
    <xsd:element name="properties">
      <xsd:complexType>
        <xsd:sequence>
          <xsd:element name="documentManagement">
            <xsd:complexType>
              <xsd:all>
                <xsd:element ref="ns3:easyTEAMS_Team_ID" minOccurs="0"/>
                <xsd:element ref="ns4:Case_number" minOccurs="0"/>
                <xsd:element ref="ns2:m86b4c7d9eaf4cee9be0e4f20f754dff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Location" minOccurs="0"/>
                <xsd:element ref="ns5:MediaServiceOCR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45d9f-5890-453a-bd0a-424101f39ccb" elementFormDefault="qualified">
    <xsd:import namespace="http://schemas.microsoft.com/office/2006/documentManagement/types"/>
    <xsd:import namespace="http://schemas.microsoft.com/office/infopath/2007/PartnerControls"/>
    <xsd:element name="m86b4c7d9eaf4cee9be0e4f20f754dff" ma:index="11" nillable="true" ma:taxonomy="true" ma:internalName="m86b4c7d9eaf4cee9be0e4f20f754dff" ma:taxonomyFieldName="Org_Unit" ma:displayName="Skipulagseining" ma:default="" ma:fieldId="{686b4c7d-9eaf-4cee-9be0-e4f20f754dff}" ma:sspId="c7a0c040-0649-4725-9955-ff33a6a825ae" ma:termSetId="e031e106-6e9d-4d9d-97c3-16f89c551f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d6c9f3c3-7ad3-4a6d-a86e-f522269175f0}" ma:internalName="TaxCatchAll" ma:showField="CatchAllData" ma:web="15c45d9f-5890-453a-bd0a-424101f39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d6c9f3c3-7ad3-4a6d-a86e-f522269175f0}" ma:internalName="TaxCatchAllLabel" ma:readOnly="true" ma:showField="CatchAllDataLabel" ma:web="15c45d9f-5890-453a-bd0a-424101f39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09eb65-86de-47e6-afab-e73b7275e010" elementFormDefault="qualified">
    <xsd:import namespace="http://schemas.microsoft.com/office/2006/documentManagement/types"/>
    <xsd:import namespace="http://schemas.microsoft.com/office/infopath/2007/PartnerControls"/>
    <xsd:element name="easyTEAMS_Team_ID" ma:index="9" nillable="true" ma:displayName="Team Id" ma:default="USK_Sam_00053" ma:description="Unique ID (for internal use)." ma:internalName="easyTEAMS_Team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b6ea8-a327-46e8-bec9-7ffbf5220628" elementFormDefault="qualified">
    <xsd:import namespace="http://schemas.microsoft.com/office/2006/documentManagement/types"/>
    <xsd:import namespace="http://schemas.microsoft.com/office/infopath/2007/PartnerControls"/>
    <xsd:element name="Case_number" ma:index="10" nillable="true" ma:displayName="Vísun í málsnúmer" ma:default="" ma:description="Málsnúmer verkefnis / hóps (ef við á)" ma:internalName="Case_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d5670-af2c-4fed-91bd-a1bbf76435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c7a0c040-0649-4725-9955-ff33a6a825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9d5670-af2c-4fed-91bd-a1bbf76435f4">
      <Terms xmlns="http://schemas.microsoft.com/office/infopath/2007/PartnerControls"/>
    </lcf76f155ced4ddcb4097134ff3c332f>
    <Case_number xmlns="c9cb6ea8-a327-46e8-bec9-7ffbf5220628" xsi:nil="true"/>
    <m86b4c7d9eaf4cee9be0e4f20f754dff xmlns="15c45d9f-5890-453a-bd0a-424101f39cc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Samgöngur og Borgarhönnun (SABO)</TermName>
          <TermId xmlns="http://schemas.microsoft.com/office/infopath/2007/PartnerControls">65a69db4-b9dc-4640-8cfe-fead9ea78d0c</TermId>
        </TermInfo>
      </Terms>
    </m86b4c7d9eaf4cee9be0e4f20f754dff>
    <easyTEAMS_Team_ID xmlns="c309eb65-86de-47e6-afab-e73b7275e010">USK_Sam_00053</easyTEAMS_Team_ID>
    <TaxCatchAll xmlns="15c45d9f-5890-453a-bd0a-424101f39ccb">
      <Value>1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0AE3FF-61D5-4300-AA88-3BBDE291A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45d9f-5890-453a-bd0a-424101f39ccb"/>
    <ds:schemaRef ds:uri="c309eb65-86de-47e6-afab-e73b7275e010"/>
    <ds:schemaRef ds:uri="c9cb6ea8-a327-46e8-bec9-7ffbf5220628"/>
    <ds:schemaRef ds:uri="7c9d5670-af2c-4fed-91bd-a1bbf76435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E46389-255E-4082-8476-AEA5DBD28297}">
  <ds:schemaRefs>
    <ds:schemaRef ds:uri="http://schemas.microsoft.com/office/2006/metadata/properties"/>
    <ds:schemaRef ds:uri="http://schemas.microsoft.com/office/infopath/2007/PartnerControls"/>
    <ds:schemaRef ds:uri="7c9d5670-af2c-4fed-91bd-a1bbf76435f4"/>
    <ds:schemaRef ds:uri="c9cb6ea8-a327-46e8-bec9-7ffbf5220628"/>
    <ds:schemaRef ds:uri="15c45d9f-5890-453a-bd0a-424101f39ccb"/>
    <ds:schemaRef ds:uri="c309eb65-86de-47e6-afab-e73b7275e010"/>
  </ds:schemaRefs>
</ds:datastoreItem>
</file>

<file path=customXml/itemProps3.xml><?xml version="1.0" encoding="utf-8"?>
<ds:datastoreItem xmlns:ds="http://schemas.openxmlformats.org/officeDocument/2006/customXml" ds:itemID="{CAB96CF6-6769-43BE-BFF4-FE6424816EB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09489b-2484-49fe-8815-b911c43ef19f}" enabled="1" method="Standard" siteId="{6aed0be3-a6ff-4c6c-83b5-bb72bdd100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Matsblad</vt:lpstr>
      <vt:lpstr>Samantekt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Rebekka Guðmundsdóttir</dc:creator>
  <cp:lastModifiedBy>Halldóra Traustadóttir</cp:lastModifiedBy>
  <dcterms:created xsi:type="dcterms:W3CDTF">2025-10-31T10:32:26Z</dcterms:created>
  <dcterms:modified xsi:type="dcterms:W3CDTF">2026-10-19T10:56:23Z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0x0101003038C650926CA146AA2BB0802242ADDA060042577C46CE7EED418ADB77C5610B19DB</vt:lpwstr>
  </property>
  <property fmtid="{D5CDD505-2E9C-101B-9397-08002B2CF9AE}" pid="3" name="Org_Unit">
    <vt:lpwstr>1;#Samgöngur og Borgarhönnun (SABO)|65a69db4-b9dc-4640-8cfe-fead9ea78d0c</vt:lpwstr>
  </property>
  <property fmtid="{D5CDD505-2E9C-101B-9397-08002B2CF9AE}" pid="4" name="MediaServiceImageTags">
    <vt:lpwstr/>
  </property>
</Properties>
</file>